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E4A31E46-CFCF-49F5-BF10-D4BE9AC993E1}" xr6:coauthVersionLast="47" xr6:coauthVersionMax="47" xr10:uidLastSave="{00000000-0000-0000-0000-000000000000}"/>
  <bookViews>
    <workbookView xWindow="768" yWindow="720" windowWidth="22188" windowHeight="12240" firstSheet="1" activeTab="1" xr2:uid="{00000000-000D-0000-FFFF-FFFF00000000}"/>
  </bookViews>
  <sheets>
    <sheet name="Диаграмма1" sheetId="4" state="hidden" r:id="rId1"/>
    <sheet name="Лист1" sheetId="1" r:id="rId2"/>
    <sheet name="Лист2" sheetId="2" r:id="rId3"/>
    <sheet name="Лист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1" l="1"/>
  <c r="J52" i="1"/>
  <c r="M27" i="1"/>
  <c r="M37" i="1" l="1"/>
  <c r="L52" i="1" l="1"/>
  <c r="I52" i="1"/>
  <c r="M38" i="1" l="1"/>
  <c r="L53" i="1" l="1"/>
  <c r="K53" i="1"/>
  <c r="J53" i="1"/>
  <c r="I53" i="1"/>
  <c r="M53" i="1" s="1"/>
  <c r="M25" i="1"/>
  <c r="M28" i="1"/>
  <c r="M34" i="1"/>
  <c r="M44" i="1" l="1"/>
  <c r="M52" i="1" l="1"/>
  <c r="M54" i="1" s="1"/>
  <c r="I54" i="1"/>
  <c r="K54" i="1"/>
  <c r="L54" i="1"/>
  <c r="J54" i="1"/>
  <c r="H51" i="1"/>
  <c r="L35" i="2" l="1"/>
  <c r="K35" i="2"/>
  <c r="J35" i="2"/>
  <c r="I35" i="2"/>
  <c r="H35" i="2"/>
  <c r="L34" i="2"/>
  <c r="K34" i="2"/>
  <c r="J34" i="2"/>
  <c r="I34" i="2"/>
  <c r="H34" i="2" s="1"/>
  <c r="L33" i="2"/>
  <c r="K33" i="2"/>
  <c r="J33" i="2"/>
  <c r="I33" i="2"/>
  <c r="H31" i="2"/>
  <c r="H30" i="2"/>
  <c r="H29" i="2"/>
  <c r="H28" i="2"/>
  <c r="H25" i="2"/>
  <c r="H22" i="2"/>
  <c r="H21" i="2"/>
  <c r="H20" i="2"/>
  <c r="H19" i="2"/>
  <c r="H18" i="2"/>
  <c r="H17" i="2"/>
  <c r="H16" i="2"/>
  <c r="H15" i="2"/>
  <c r="H12" i="2"/>
  <c r="H10" i="2"/>
  <c r="H9" i="2"/>
  <c r="H8" i="2"/>
  <c r="H33" i="2" l="1"/>
</calcChain>
</file>

<file path=xl/sharedStrings.xml><?xml version="1.0" encoding="utf-8"?>
<sst xmlns="http://schemas.openxmlformats.org/spreadsheetml/2006/main" count="376" uniqueCount="140">
  <si>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</si>
  <si>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</si>
  <si>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</si>
  <si>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</si>
  <si>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</si>
  <si>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</si>
  <si>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</si>
  <si>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</si>
  <si>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</si>
  <si>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</si>
  <si>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</si>
  <si>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1.</t>
  </si>
  <si>
    <t>Наименование мероприятий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</si>
  <si>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</si>
  <si>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</si>
  <si>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</si>
  <si>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</si>
  <si>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</si>
  <si>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</si>
  <si>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</si>
  <si>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</si>
  <si>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</si>
  <si>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</si>
  <si>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СПб и Лен обл.</t>
  </si>
  <si>
    <t>2.</t>
  </si>
  <si>
    <t>ВСЕГО по программе</t>
  </si>
  <si>
    <t xml:space="preserve">Повышение качества жизни населения муниципального округа, активизация творческой активности населения;
Содействие активному участию населения в жизни округа, организация содержательного досуга жителей;
Обеспечение и защита конституционного права граждан на культурную деятельность и свободный доступ к культурным ценностям и благам;
Создание условий для доступа населения округа к российскому и мировому культурному наследию, современной культуре, информационным ресурсам;
Предоставление комплекса услуг, обеспечивающих наиболее полное удовлетворение культурных запросов и духовных потребностей граждан;
Обеспечение единого культурного пространства муниципального округа;
Разработка и реализация программно-плановых мероприятий и мероприятий, связанных с культурным пространством Санкт- Петербурга.
</t>
  </si>
  <si>
    <t xml:space="preserve">Создание условий для полноправного и активного участия граждан в жизни общества;
Повышение уровня общественной активности с акцентом на духовные ценности и морально-этические нормы общества;
Максимальное вовлечение жителей округа в формирование культуры общения, творческой самореализации;
Развитие  новых форм досуга жителей округа;
Снижение социальной напряженности;
Стимулирование жителей округа к активному и здоровому образу жизни.
</t>
  </si>
  <si>
    <t>968 08 04 79514 00560 244 226</t>
  </si>
  <si>
    <t>968 08 04 79 514 00560 244 226</t>
  </si>
  <si>
    <t>Итого КБК 968 08 04 79 514 00560 244 226</t>
  </si>
  <si>
    <t>4.</t>
  </si>
  <si>
    <t>5.</t>
  </si>
  <si>
    <t>Выполнение работ по изготовлению полиграфической продукции, непредназначенной для дальнейшей перепродажи (пригласительных билетов)</t>
  </si>
  <si>
    <t xml:space="preserve">СПб 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</si>
  <si>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</si>
  <si>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</si>
  <si>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</si>
  <si>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</si>
  <si>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</si>
  <si>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</si>
  <si>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</si>
  <si>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</si>
  <si>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Организация и проведение автобусной экскурсии для группы жителей, занимающихся </t>
    </r>
    <r>
      <rPr>
        <b/>
        <sz val="10"/>
        <color theme="1"/>
        <rFont val="Times New Roman"/>
        <family val="1"/>
        <charset val="204"/>
      </rPr>
      <t>скандинавской ходьбой</t>
    </r>
    <r>
      <rPr>
        <sz val="10"/>
        <color theme="1"/>
        <rFont val="Times New Roman"/>
        <family val="1"/>
        <charset val="204"/>
      </rPr>
      <t xml:space="preserve">  (поставка коллективной туристической путевки)</t>
    </r>
  </si>
  <si>
    <r>
      <t xml:space="preserve">Организация и проведение автобусной экскурсии </t>
    </r>
    <r>
      <rPr>
        <b/>
        <sz val="10"/>
        <color theme="1"/>
        <rFont val="Times New Roman"/>
        <family val="1"/>
        <charset val="204"/>
      </rPr>
      <t>ко Дню защиты детей для детей,</t>
    </r>
    <r>
      <rPr>
        <sz val="10"/>
        <color theme="1"/>
        <rFont val="Times New Roman"/>
        <family val="1"/>
        <charset val="204"/>
      </rPr>
      <t xml:space="preserve"> находящихся под опекой, и их законных представителей  (поставка коллективной туристической путевки)</t>
    </r>
  </si>
  <si>
    <r>
      <t xml:space="preserve">Организация и проведение автобусной экскурсии для жителей льготной категории - </t>
    </r>
    <r>
      <rPr>
        <b/>
        <sz val="10"/>
        <color theme="1"/>
        <rFont val="Times New Roman"/>
        <family val="1"/>
        <charset val="204"/>
      </rPr>
      <t>"чернобыльцы"</t>
    </r>
    <r>
      <rPr>
        <sz val="10"/>
        <color theme="1"/>
        <rFont val="Times New Roman"/>
        <family val="1"/>
        <charset val="204"/>
      </rPr>
      <t xml:space="preserve">  (поставка коллективной туристической путевки)</t>
    </r>
  </si>
  <si>
    <r>
      <t xml:space="preserve">Организация и проведение автобусной экскурсии в честь </t>
    </r>
    <r>
      <rPr>
        <b/>
        <sz val="10"/>
        <color indexed="8"/>
        <rFont val="Times New Roman"/>
        <family val="1"/>
        <charset val="204"/>
      </rPr>
      <t>полного освобождения Ленинграда от фашистской блокады</t>
    </r>
    <r>
      <rPr>
        <sz val="10"/>
        <color indexed="8"/>
        <rFont val="Times New Roman"/>
        <family val="1"/>
        <charset val="204"/>
      </rPr>
      <t xml:space="preserve"> (поставка коллективной туристической путевки)</t>
    </r>
  </si>
  <si>
    <r>
      <t xml:space="preserve">Организация и проведение автобусной экскурсии </t>
    </r>
    <r>
      <rPr>
        <b/>
        <sz val="10"/>
        <color indexed="8"/>
        <rFont val="Times New Roman"/>
        <family val="1"/>
        <charset val="204"/>
      </rPr>
      <t xml:space="preserve">для опекунов и попечителей </t>
    </r>
    <r>
      <rPr>
        <sz val="10"/>
        <color indexed="8"/>
        <rFont val="Times New Roman"/>
        <family val="1"/>
        <charset val="204"/>
      </rPr>
      <t>несовершеннолетних и недееспособных жителей округа (поставка коллективной туристической путевки)</t>
    </r>
  </si>
  <si>
    <r>
      <t xml:space="preserve">Организация и проведение автобусной экскурсии для жителей округа в связи </t>
    </r>
    <r>
      <rPr>
        <b/>
        <sz val="10"/>
        <color theme="1"/>
        <rFont val="Times New Roman"/>
        <family val="1"/>
        <charset val="204"/>
      </rPr>
      <t xml:space="preserve">с празднованием Победы советского народа в ВОВ </t>
    </r>
    <r>
      <rPr>
        <sz val="10"/>
        <color theme="1"/>
        <rFont val="Times New Roman"/>
        <family val="1"/>
        <charset val="204"/>
      </rPr>
      <t>1941-1945 г.г. (поставка коллективной туристической путевки)</t>
    </r>
  </si>
  <si>
    <r>
      <t xml:space="preserve">Организация и проведение автобусной экскурсии для жителей льготной категории - </t>
    </r>
    <r>
      <rPr>
        <b/>
        <sz val="10"/>
        <rFont val="Times New Roman"/>
        <family val="1"/>
        <charset val="204"/>
      </rPr>
      <t>бывшие узники фашистских концлагерей</t>
    </r>
    <r>
      <rPr>
        <sz val="10"/>
        <rFont val="Times New Roman"/>
        <family val="1"/>
        <charset val="204"/>
      </rPr>
      <t xml:space="preserve">  (поставка коллективной туристической путевки)</t>
    </r>
  </si>
  <si>
    <t>14.</t>
  </si>
  <si>
    <r>
      <t xml:space="preserve">Организация и проведение двух автобусных экскурсий для жителей - </t>
    </r>
    <r>
      <rPr>
        <b/>
        <sz val="10"/>
        <color theme="1"/>
        <rFont val="Times New Roman"/>
        <family val="1"/>
        <charset val="204"/>
      </rPr>
      <t xml:space="preserve">работников образовательных учреждений </t>
    </r>
    <r>
      <rPr>
        <sz val="10"/>
        <color theme="1"/>
        <rFont val="Times New Roman"/>
        <family val="1"/>
        <charset val="204"/>
      </rPr>
      <t>(поставка двух коллективных туристических путевок)</t>
    </r>
  </si>
  <si>
    <t>45 чел.</t>
  </si>
  <si>
    <t>90 чел.</t>
  </si>
  <si>
    <t>СПб</t>
  </si>
  <si>
    <t>300 шт.</t>
  </si>
  <si>
    <t>ТЮЗ им. Брянцева</t>
  </si>
  <si>
    <t>652 чел.</t>
  </si>
  <si>
    <t>2000 экз.</t>
  </si>
  <si>
    <t>90.04.10.110</t>
  </si>
  <si>
    <t>79.90.20.000/ 79.90.2</t>
  </si>
  <si>
    <t>16.</t>
  </si>
  <si>
    <t>17.</t>
  </si>
  <si>
    <t>01.19.21/ 47.76.1</t>
  </si>
  <si>
    <t>58.19.11.000</t>
  </si>
  <si>
    <t>Месяц проведения</t>
  </si>
  <si>
    <t>1 квартал</t>
  </si>
  <si>
    <t>январь</t>
  </si>
  <si>
    <t>февраль</t>
  </si>
  <si>
    <t>февраль-март</t>
  </si>
  <si>
    <t>2 квартал</t>
  </si>
  <si>
    <t>4 квартал</t>
  </si>
  <si>
    <t>апрель</t>
  </si>
  <si>
    <t>май</t>
  </si>
  <si>
    <t>май-июнь</t>
  </si>
  <si>
    <t>декабрь</t>
  </si>
  <si>
    <t>6 поставок</t>
  </si>
  <si>
    <t>1 поставка</t>
  </si>
  <si>
    <t>135 чел.</t>
  </si>
  <si>
    <r>
      <t xml:space="preserve">Организация и проведение </t>
    </r>
    <r>
      <rPr>
        <b/>
        <sz val="10"/>
        <color indexed="8"/>
        <rFont val="Times New Roman"/>
        <family val="1"/>
        <charset val="204"/>
      </rPr>
      <t>тематических</t>
    </r>
    <r>
      <rPr>
        <sz val="10"/>
        <color indexed="8"/>
        <rFont val="Times New Roman"/>
        <family val="1"/>
        <charset val="204"/>
      </rPr>
      <t xml:space="preserve"> автобусных экскурсий для жителей округа (поставка трех коллективных туристических путевок)</t>
    </r>
  </si>
  <si>
    <t>3 квартал</t>
  </si>
  <si>
    <t>150 чел.</t>
  </si>
  <si>
    <t>7 поставок</t>
  </si>
  <si>
    <r>
      <t xml:space="preserve">Организация и проведение </t>
    </r>
    <r>
      <rPr>
        <b/>
        <sz val="10"/>
        <color indexed="8"/>
        <rFont val="Times New Roman"/>
        <family val="1"/>
        <charset val="204"/>
      </rPr>
      <t>тематических</t>
    </r>
    <r>
      <rPr>
        <sz val="10"/>
        <color indexed="8"/>
        <rFont val="Times New Roman"/>
        <family val="1"/>
        <charset val="204"/>
      </rPr>
      <t xml:space="preserve"> автобусных экскурсий для жителей округа (поставка одной коллективной туристический путевоки)</t>
    </r>
  </si>
  <si>
    <t>ноябрь</t>
  </si>
  <si>
    <t>8 поставок</t>
  </si>
  <si>
    <t>ИТОГО КБК 968 08 04 79514 00560 244 349</t>
  </si>
  <si>
    <t>968 08 04 79514 00560 244 349</t>
  </si>
  <si>
    <t>Приобретение цветочной продукции для организации и проведения мероприятий</t>
  </si>
  <si>
    <t xml:space="preserve">Приобретение билетов в театр на детские спектакли для жителей округа с целью организации их досуга </t>
  </si>
  <si>
    <t>15.</t>
  </si>
  <si>
    <t>18.</t>
  </si>
  <si>
    <t>19.</t>
  </si>
  <si>
    <t>20.</t>
  </si>
  <si>
    <t>21.</t>
  </si>
  <si>
    <t>22.</t>
  </si>
  <si>
    <t>Выполнение работ по изготовлению полиграфической продукции, непредназначенной для дальнейшей перепродажи (сборника детских стихов и рисунков)</t>
  </si>
  <si>
    <t>по организации и проведению досуговых мероприятий 
для жителей Муниципального образования Муниципальный округ Озеро Долгое на 2020 год</t>
  </si>
  <si>
    <r>
      <t>Организация и проведение одной экскурсионной поездки для</t>
    </r>
    <r>
      <rPr>
        <b/>
        <sz val="10"/>
        <rFont val="Times New Roman"/>
        <family val="1"/>
        <charset val="204"/>
      </rPr>
      <t xml:space="preserve"> актива жителей </t>
    </r>
    <r>
      <rPr>
        <sz val="10"/>
        <rFont val="Times New Roman"/>
        <family val="1"/>
        <charset val="204"/>
      </rPr>
      <t>округа с целью организации их досуга (поставка одной коллективной туристической путевки)</t>
    </r>
  </si>
  <si>
    <t>3.</t>
  </si>
  <si>
    <r>
      <t xml:space="preserve">Организация и проведение </t>
    </r>
    <r>
      <rPr>
        <b/>
        <sz val="10"/>
        <rFont val="Times New Roman"/>
        <family val="1"/>
        <charset val="204"/>
      </rPr>
      <t>тематических</t>
    </r>
    <r>
      <rPr>
        <sz val="10"/>
        <rFont val="Times New Roman"/>
        <family val="1"/>
        <charset val="204"/>
      </rPr>
      <t xml:space="preserve"> автобусных экскурсий для жителей округа (поставка трех коллективных туристических путевок)</t>
    </r>
  </si>
  <si>
    <r>
      <t xml:space="preserve">Организация и проведение автобусной экскурсии для жителей округа льготной категории - </t>
    </r>
    <r>
      <rPr>
        <b/>
        <sz val="10"/>
        <rFont val="Times New Roman"/>
        <family val="1"/>
        <charset val="204"/>
      </rPr>
      <t xml:space="preserve">инвалиды </t>
    </r>
    <r>
      <rPr>
        <sz val="10"/>
        <rFont val="Times New Roman"/>
        <family val="1"/>
        <charset val="204"/>
      </rPr>
      <t>(поставка коллективной туристической путевки)</t>
    </r>
  </si>
  <si>
    <t xml:space="preserve"> </t>
  </si>
  <si>
    <t xml:space="preserve">Закон Санкт-Петербурга от 23.09. 2009 № 420-79 «Об организации местного самоуправления в Санкт-Петербурге»  ст.10, п.2, пп.8, "Основы законодательства Российской Федерации о культуре" (утв. ВС РФ 09.10.1992 N 3612-1, ред. от 05.12.2017 г.)  ст. 40,   Постановление Местной администрации МО МО Озеро Долгое от 12.07.16 г. № 01-05/14  «Об утверждении «Положения об организации и проведении досуговых мероприятий для жителей МО МО Озеро Долгое»,  Устав Муниципального образования Муниципальный округ Озеро Долгое.
</t>
  </si>
  <si>
    <t xml:space="preserve">              Л.Н. Лебедева</t>
  </si>
  <si>
    <r>
      <t xml:space="preserve">Организация и проведение автобусной экскурсии для жителей льготной категории - </t>
    </r>
    <r>
      <rPr>
        <b/>
        <sz val="12"/>
        <color theme="1"/>
        <rFont val="Times New Roman"/>
        <family val="1"/>
        <charset val="204"/>
      </rPr>
      <t>"чернобыльцы"</t>
    </r>
    <r>
      <rPr>
        <sz val="12"/>
        <color theme="1"/>
        <rFont val="Times New Roman"/>
        <family val="1"/>
        <charset val="204"/>
      </rPr>
      <t xml:space="preserve">  (поставка коллективной туристической путевки)</t>
    </r>
  </si>
  <si>
    <r>
      <t xml:space="preserve">Организация и проведение автобусной экскурсии для группы жителей, занимающихся </t>
    </r>
    <r>
      <rPr>
        <b/>
        <sz val="12"/>
        <color theme="1"/>
        <rFont val="Times New Roman"/>
        <family val="1"/>
        <charset val="204"/>
      </rPr>
      <t>скандинавской ходьбой</t>
    </r>
    <r>
      <rPr>
        <sz val="12"/>
        <color theme="1"/>
        <rFont val="Times New Roman"/>
        <family val="1"/>
        <charset val="204"/>
      </rPr>
      <t xml:space="preserve">  (поставка коллективной туристической путевки)</t>
    </r>
  </si>
  <si>
    <r>
      <t xml:space="preserve">Организация и проведение автобусной экскурсии </t>
    </r>
    <r>
      <rPr>
        <b/>
        <sz val="12"/>
        <color theme="1"/>
        <rFont val="Times New Roman"/>
        <family val="1"/>
        <charset val="204"/>
      </rPr>
      <t>ко Дню защиты детей для детей,</t>
    </r>
    <r>
      <rPr>
        <sz val="12"/>
        <color theme="1"/>
        <rFont val="Times New Roman"/>
        <family val="1"/>
        <charset val="204"/>
      </rPr>
      <t xml:space="preserve"> находящихся под опекой, и их законных представителей  (поставка коллективной туристической путевки)</t>
    </r>
  </si>
  <si>
    <r>
      <t xml:space="preserve">Организация и проведение </t>
    </r>
    <r>
      <rPr>
        <b/>
        <sz val="12"/>
        <rFont val="Times New Roman"/>
        <family val="1"/>
        <charset val="204"/>
      </rPr>
      <t>тематических</t>
    </r>
    <r>
      <rPr>
        <sz val="12"/>
        <rFont val="Times New Roman"/>
        <family val="1"/>
        <charset val="204"/>
      </rPr>
      <t xml:space="preserve"> автобусных экскурсий для жителей округа (поставка трех коллективных туристических путевок)</t>
    </r>
  </si>
  <si>
    <r>
      <t xml:space="preserve">Организация и проведение </t>
    </r>
    <r>
      <rPr>
        <b/>
        <sz val="12"/>
        <color indexed="8"/>
        <rFont val="Times New Roman"/>
        <family val="1"/>
        <charset val="204"/>
      </rPr>
      <t>тематических</t>
    </r>
    <r>
      <rPr>
        <sz val="12"/>
        <color indexed="8"/>
        <rFont val="Times New Roman"/>
        <family val="1"/>
        <charset val="204"/>
      </rPr>
      <t xml:space="preserve"> автобусных экскурсий для жителей округа (поставка одной коллективной туристический путевоки)</t>
    </r>
  </si>
  <si>
    <r>
      <t xml:space="preserve">Организация и проведение автобусной экскурсии для жителей округа льготной категории - </t>
    </r>
    <r>
      <rPr>
        <b/>
        <sz val="12"/>
        <rFont val="Times New Roman"/>
        <family val="1"/>
        <charset val="204"/>
      </rPr>
      <t xml:space="preserve">инвалиды </t>
    </r>
    <r>
      <rPr>
        <sz val="12"/>
        <rFont val="Times New Roman"/>
        <family val="1"/>
        <charset val="204"/>
      </rPr>
      <t>(поставка коллективной туристической путевки)</t>
    </r>
  </si>
  <si>
    <r>
      <t>Организация и проведение одной экскурсионной поездки для</t>
    </r>
    <r>
      <rPr>
        <b/>
        <sz val="12"/>
        <rFont val="Times New Roman"/>
        <family val="1"/>
        <charset val="204"/>
      </rPr>
      <t xml:space="preserve"> актива жителей </t>
    </r>
    <r>
      <rPr>
        <sz val="12"/>
        <rFont val="Times New Roman"/>
        <family val="1"/>
        <charset val="204"/>
      </rPr>
      <t>округа с целью организации их досуга (поставка одной коллективной туристической путевки)</t>
    </r>
  </si>
  <si>
    <t>Итого КБК 968 08 04 79514 00560 244 349</t>
  </si>
  <si>
    <r>
      <t xml:space="preserve">Организация и проведение экскурсии по рекам и каналам для жителей - </t>
    </r>
    <r>
      <rPr>
        <b/>
        <sz val="12"/>
        <color theme="1"/>
        <rFont val="Times New Roman"/>
        <family val="1"/>
        <charset val="204"/>
      </rPr>
      <t xml:space="preserve">работников образовательных учреждений </t>
    </r>
    <r>
      <rPr>
        <sz val="12"/>
        <color theme="1"/>
        <rFont val="Times New Roman"/>
        <family val="1"/>
        <charset val="204"/>
      </rPr>
      <t>(поставка одной коллективной туристической путевки)</t>
    </r>
  </si>
  <si>
    <t>Озеро Долгое</t>
  </si>
  <si>
    <t>100 чел.</t>
  </si>
  <si>
    <r>
      <t xml:space="preserve">Организация и проведение </t>
    </r>
    <r>
      <rPr>
        <b/>
        <sz val="12"/>
        <rFont val="Times New Roman"/>
        <family val="1"/>
        <charset val="204"/>
      </rPr>
      <t>тематических</t>
    </r>
    <r>
      <rPr>
        <sz val="12"/>
        <rFont val="Times New Roman"/>
        <family val="1"/>
        <charset val="204"/>
      </rPr>
      <t xml:space="preserve"> автобусных экскурсий для жителей округа (поставка двух коллективных туристических путевок)</t>
    </r>
  </si>
  <si>
    <t>организация и проведение тематических конкурсов для жителей округа через систему "Интернет" и организация награждения победителей</t>
  </si>
  <si>
    <t>Руководитель организационного отдела МА МО МО Озеро Долгое</t>
  </si>
  <si>
    <t xml:space="preserve">Организация и проведение праздничных обедов для жителей округа, приуроченных к памятным датам </t>
  </si>
  <si>
    <r>
      <t>Организация и проведение одной экскурсионной поездки для</t>
    </r>
    <r>
      <rPr>
        <b/>
        <sz val="12"/>
        <rFont val="Times New Roman"/>
        <family val="1"/>
        <charset val="204"/>
      </rPr>
      <t xml:space="preserve"> опекунов и опекаемых </t>
    </r>
    <r>
      <rPr>
        <sz val="12"/>
        <rFont val="Times New Roman"/>
        <family val="1"/>
        <charset val="204"/>
      </rPr>
      <t>округа с целью организации их досуга (поставка одной коллективной туристической путевки)</t>
    </r>
  </si>
  <si>
    <t>200 чел.</t>
  </si>
  <si>
    <t>968 08 04 79 514 00560 244 349</t>
  </si>
  <si>
    <t>Приобретение цветочной продукции для организации и проведения досуговых мероприятий</t>
  </si>
  <si>
    <t>Итого КБК 968 08 04 79 514 00560 244 349</t>
  </si>
  <si>
    <r>
      <t xml:space="preserve">Организация и проведение </t>
    </r>
    <r>
      <rPr>
        <b/>
        <sz val="12"/>
        <color indexed="8"/>
        <rFont val="Times New Roman"/>
        <family val="1"/>
        <charset val="204"/>
      </rPr>
      <t>тематических</t>
    </r>
    <r>
      <rPr>
        <sz val="12"/>
        <color indexed="8"/>
        <rFont val="Times New Roman"/>
        <family val="1"/>
        <charset val="204"/>
      </rPr>
      <t xml:space="preserve"> автобусных экскурсий для жителей округа (поставка семи коллективных туристических путевок)</t>
    </r>
  </si>
  <si>
    <t>по организации и проведению досуговых мероприятий 
для жителей Муниципального образования Муниципальный округ Озеро Долгое на 2022 год</t>
  </si>
  <si>
    <t>в течение года</t>
  </si>
  <si>
    <t xml:space="preserve">Ведомственная целевая программа по организации и проведению досуговых мероприятий для жителей Муниципального образования Муниципальный округ Озеро Долгое на 2022 год
</t>
  </si>
  <si>
    <t>2022 год</t>
  </si>
  <si>
    <r>
      <t>Организация и проведение шестнадцати экскурсионных поездок для</t>
    </r>
    <r>
      <rPr>
        <b/>
        <sz val="12"/>
        <rFont val="Times New Roman"/>
        <family val="1"/>
        <charset val="204"/>
      </rPr>
      <t xml:space="preserve"> жителей </t>
    </r>
    <r>
      <rPr>
        <sz val="12"/>
        <rFont val="Times New Roman"/>
        <family val="1"/>
        <charset val="204"/>
      </rPr>
      <t>округа с целью организации их досуга (поставка шестнадцати коллективных туристических путевок)</t>
    </r>
  </si>
  <si>
    <t>720 чел.</t>
  </si>
  <si>
    <r>
      <t xml:space="preserve">Данная программа не рассчитана на экономию средств местного бюджета, и оценка ее эффективности может выражаться только в ее социальных показателях. Оценивая эффективность мероприятий, проводимых в рамках данной программы необходимо учитывать, что для подобных мероприятий характерна «запаздывающая» эффективность, когда результаты от того или иного мероприятия  могут  появиться  только через несколько  лет.   
Оценка эффективности и результативности реализации Программы осуществляется на основе использования системы объективных критериев, которые выступают в качестве оценочных показателей (индикаторов). Они представлены качественными и количественными параметрами.
Качественные параметры:
• Повышение культурного уровня населения, расширение их кругозора, стремления познать историю родного края;
• Снижение фактов асоциального поведения молодежи (проявлений экстремизма, наркомании, ксенофобии, межнациональных конфликтов, хулиганства, вандализма, безнадзорности и т.п.), как следствие реализации репродуктивного и продуктивного творчества детей и подростков;
• Создание условий для развития гармоничной, социально-активной личности.
Количественные параметры:
• количество  населения, охваченного программными мероприятиями - составит 1055 </t>
    </r>
    <r>
      <rPr>
        <sz val="12"/>
        <rFont val="Times New Roman"/>
        <family val="1"/>
        <charset val="204"/>
      </rPr>
      <t>человек;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</si>
  <si>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 - Объём финансирования -</t>
    </r>
    <r>
      <rPr>
        <b/>
        <sz val="12"/>
        <rFont val="Times New Roman"/>
        <family val="1"/>
        <charset val="204"/>
      </rPr>
      <t xml:space="preserve"> 1 520 300 р</t>
    </r>
    <r>
      <rPr>
        <b/>
        <sz val="12"/>
        <color indexed="8"/>
        <rFont val="Times New Roman"/>
        <family val="1"/>
        <charset val="204"/>
      </rPr>
      <t xml:space="preserve">уб. </t>
    </r>
    <r>
      <rPr>
        <sz val="12"/>
        <color indexed="8"/>
        <rFont val="Times New Roman"/>
        <family val="1"/>
        <charset val="204"/>
      </rPr>
      <t xml:space="preserve">(Один миллион пятьсот двадцать тысяч триста руб.00 коп.)
 - Источник финансирования – средства местного бюджета Муниципального образования Муниципальный округ Озеро Долгое
</t>
    </r>
  </si>
  <si>
    <t>организация и проведение тематических конкурсов для жителей округа через систему "Интернет"</t>
  </si>
  <si>
    <t>Организация и проведение творческого конкурса, посвященного году России, среди несовершеннолетних жителей округа</t>
  </si>
  <si>
    <t>3 поставки</t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</si>
  <si>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                       от 25.10.2021 г. № 01-04/29 Приложение № </t>
    </r>
    <r>
      <rPr>
        <u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
</t>
    </r>
  </si>
  <si>
    <t xml:space="preserve">УТВЕРЖДЕНО
Распоряжением МА МО МО Озеро Долгое                        от__.__.2022 г. № 01-04/__ Приложение № __ 
</t>
  </si>
  <si>
    <t>Местная администрация ВМО МО Озеро Долгое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</si>
</sst>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49" fontId="5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 readingOrder="1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top" wrapText="1" justifyLastLine="1" readingOrder="1"/>
    </xf>
    <xf numFmtId="0" fontId="9" fillId="0" borderId="5" xfId="0" applyFont="1" applyBorder="1" applyAlignment="1">
      <alignment horizontal="left" vertical="top" wrapText="1" readingOrder="1"/>
    </xf>
    <xf numFmtId="0" fontId="10" fillId="0" borderId="5" xfId="0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 readingOrder="1"/>
    </xf>
    <xf numFmtId="1" fontId="8" fillId="0" borderId="5" xfId="0" applyNumberFormat="1" applyFont="1" applyBorder="1" applyAlignment="1">
      <alignment horizontal="left" vertical="top" wrapText="1" justifyLastLine="1" readingOrder="1"/>
    </xf>
    <xf numFmtId="0" fontId="16" fillId="0" borderId="5" xfId="0" applyFont="1" applyBorder="1" applyAlignment="1">
      <alignment horizontal="left" vertical="top" wrapText="1" readingOrder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 readingOrder="1"/>
    </xf>
    <xf numFmtId="1" fontId="7" fillId="0" borderId="5" xfId="0" applyNumberFormat="1" applyFont="1" applyBorder="1" applyAlignment="1">
      <alignment horizontal="left" vertical="top" wrapText="1" justifyLastLine="1" readingOrder="1"/>
    </xf>
    <xf numFmtId="0" fontId="17" fillId="0" borderId="5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8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18" fillId="0" borderId="11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top" wrapText="1" justifyLastLine="1" readingOrder="1"/>
    </xf>
    <xf numFmtId="49" fontId="5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top" wrapText="1" readingOrder="1"/>
    </xf>
    <xf numFmtId="1" fontId="14" fillId="0" borderId="8" xfId="0" applyNumberFormat="1" applyFont="1" applyBorder="1" applyAlignment="1">
      <alignment horizontal="left" vertical="top" wrapText="1" justifyLastLine="1" readingOrder="1"/>
    </xf>
    <xf numFmtId="0" fontId="15" fillId="0" borderId="8" xfId="0" applyFont="1" applyBorder="1" applyAlignment="1">
      <alignment horizontal="left" vertical="top" wrapText="1" readingOrder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top" wrapText="1" justifyLastLine="1" readingOrder="1"/>
    </xf>
    <xf numFmtId="0" fontId="7" fillId="0" borderId="8" xfId="0" applyFont="1" applyBorder="1" applyAlignment="1">
      <alignment horizontal="left" vertical="top" wrapText="1" readingOrder="1"/>
    </xf>
    <xf numFmtId="1" fontId="7" fillId="0" borderId="8" xfId="0" applyNumberFormat="1" applyFont="1" applyBorder="1" applyAlignment="1">
      <alignment horizontal="left" vertical="top" wrapText="1" justifyLastLine="1" readingOrder="1"/>
    </xf>
    <xf numFmtId="0" fontId="17" fillId="0" borderId="8" xfId="0" applyFont="1" applyBorder="1" applyAlignment="1">
      <alignment horizontal="left" vertical="top" wrapText="1" readingOrder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top" wrapText="1" justifyLastLine="1" readingOrder="1"/>
    </xf>
    <xf numFmtId="1" fontId="8" fillId="0" borderId="5" xfId="0" applyNumberFormat="1" applyFont="1" applyBorder="1" applyAlignment="1">
      <alignment horizontal="center" vertical="top" wrapText="1" justifyLastLine="1" readingOrder="1"/>
    </xf>
    <xf numFmtId="1" fontId="7" fillId="0" borderId="5" xfId="0" applyNumberFormat="1" applyFont="1" applyBorder="1" applyAlignment="1">
      <alignment horizontal="center" vertical="top" wrapText="1" justifyLastLine="1" readingOrder="1"/>
    </xf>
    <xf numFmtId="49" fontId="20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top" wrapText="1" readingOrder="1"/>
    </xf>
    <xf numFmtId="1" fontId="8" fillId="0" borderId="5" xfId="0" applyNumberFormat="1" applyFont="1" applyFill="1" applyBorder="1" applyAlignment="1">
      <alignment horizontal="left" vertical="top" wrapText="1" justifyLastLine="1" readingOrder="1"/>
    </xf>
    <xf numFmtId="1" fontId="8" fillId="0" borderId="5" xfId="0" applyNumberFormat="1" applyFont="1" applyFill="1" applyBorder="1" applyAlignment="1">
      <alignment horizontal="center" vertical="top" wrapText="1" justifyLastLine="1" readingOrder="1"/>
    </xf>
    <xf numFmtId="0" fontId="16" fillId="0" borderId="5" xfId="0" applyFont="1" applyFill="1" applyBorder="1" applyAlignment="1">
      <alignment horizontal="left" vertical="top" wrapText="1" readingOrder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/>
    <xf numFmtId="0" fontId="9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1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/>
    <xf numFmtId="0" fontId="21" fillId="0" borderId="11" xfId="0" applyFont="1" applyFill="1" applyBorder="1" applyAlignment="1"/>
    <xf numFmtId="0" fontId="21" fillId="0" borderId="12" xfId="0" applyFont="1" applyBorder="1" applyAlignment="1"/>
    <xf numFmtId="49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left" vertical="top" wrapText="1" justifyLastLine="1" readingOrder="1"/>
    </xf>
    <xf numFmtId="0" fontId="26" fillId="0" borderId="5" xfId="0" applyFont="1" applyBorder="1" applyAlignment="1">
      <alignment horizontal="left" vertical="top" wrapText="1" readingOrder="1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 readingOrder="1"/>
    </xf>
    <xf numFmtId="1" fontId="24" fillId="0" borderId="5" xfId="0" applyNumberFormat="1" applyFont="1" applyBorder="1" applyAlignment="1">
      <alignment horizontal="left" vertical="top" wrapText="1" justifyLastLine="1" readingOrder="1"/>
    </xf>
    <xf numFmtId="1" fontId="24" fillId="0" borderId="5" xfId="0" applyNumberFormat="1" applyFont="1" applyBorder="1" applyAlignment="1">
      <alignment horizontal="center" vertical="top" wrapText="1" justifyLastLine="1" readingOrder="1"/>
    </xf>
    <xf numFmtId="0" fontId="27" fillId="0" borderId="5" xfId="0" applyFont="1" applyBorder="1" applyAlignment="1">
      <alignment horizontal="left" vertical="top" wrapText="1" readingOrder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 readingOrder="1"/>
    </xf>
    <xf numFmtId="49" fontId="6" fillId="0" borderId="9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49" fontId="6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 wrapText="1" readingOrder="1"/>
    </xf>
    <xf numFmtId="1" fontId="2" fillId="0" borderId="8" xfId="0" applyNumberFormat="1" applyFont="1" applyFill="1" applyBorder="1" applyAlignment="1">
      <alignment horizontal="left" vertical="top" wrapText="1" justifyLastLine="1" readingOrder="1"/>
    </xf>
    <xf numFmtId="1" fontId="1" fillId="0" borderId="8" xfId="0" applyNumberFormat="1" applyFont="1" applyFill="1" applyBorder="1" applyAlignment="1">
      <alignment horizontal="center" vertical="top" wrapText="1" justifyLastLine="1" readingOrder="1"/>
    </xf>
    <xf numFmtId="0" fontId="30" fillId="0" borderId="8" xfId="0" applyFont="1" applyFill="1" applyBorder="1" applyAlignment="1">
      <alignment horizontal="left" vertical="top" wrapText="1" readingOrder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 readingOrder="1"/>
    </xf>
    <xf numFmtId="1" fontId="2" fillId="0" borderId="5" xfId="0" applyNumberFormat="1" applyFont="1" applyFill="1" applyBorder="1" applyAlignment="1">
      <alignment horizontal="left" vertical="top" wrapText="1" justifyLastLine="1" readingOrder="1"/>
    </xf>
    <xf numFmtId="1" fontId="2" fillId="0" borderId="5" xfId="0" applyNumberFormat="1" applyFont="1" applyFill="1" applyBorder="1" applyAlignment="1">
      <alignment horizontal="center" vertical="top" wrapText="1" justifyLastLine="1" readingOrder="1"/>
    </xf>
    <xf numFmtId="0" fontId="30" fillId="0" borderId="5" xfId="0" applyFont="1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top" wrapText="1" readingOrder="1"/>
    </xf>
    <xf numFmtId="1" fontId="24" fillId="0" borderId="5" xfId="0" applyNumberFormat="1" applyFont="1" applyFill="1" applyBorder="1" applyAlignment="1">
      <alignment horizontal="left" vertical="top" wrapText="1" justifyLastLine="1" readingOrder="1"/>
    </xf>
    <xf numFmtId="1" fontId="24" fillId="0" borderId="5" xfId="0" applyNumberFormat="1" applyFont="1" applyFill="1" applyBorder="1" applyAlignment="1">
      <alignment horizontal="center" vertical="top" wrapText="1" justifyLastLine="1" readingOrder="1"/>
    </xf>
    <xf numFmtId="0" fontId="27" fillId="0" borderId="5" xfId="0" applyFont="1" applyFill="1" applyBorder="1" applyAlignment="1">
      <alignment horizontal="left" vertical="top" wrapText="1" readingOrder="1"/>
    </xf>
    <xf numFmtId="0" fontId="24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left" vertical="top" wrapText="1" readingOrder="1"/>
    </xf>
    <xf numFmtId="1" fontId="28" fillId="0" borderId="8" xfId="0" applyNumberFormat="1" applyFont="1" applyFill="1" applyBorder="1" applyAlignment="1">
      <alignment horizontal="left" vertical="top" wrapText="1" justifyLastLine="1" readingOrder="1"/>
    </xf>
    <xf numFmtId="0" fontId="29" fillId="0" borderId="8" xfId="0" applyFont="1" applyFill="1" applyBorder="1" applyAlignment="1">
      <alignment horizontal="left" vertical="top" wrapText="1" readingOrder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 readingOrder="1"/>
    </xf>
    <xf numFmtId="1" fontId="6" fillId="0" borderId="5" xfId="0" applyNumberFormat="1" applyFont="1" applyFill="1" applyBorder="1" applyAlignment="1">
      <alignment horizontal="left" vertical="top" wrapText="1" justifyLastLine="1" readingOrder="1"/>
    </xf>
    <xf numFmtId="1" fontId="6" fillId="0" borderId="5" xfId="0" applyNumberFormat="1" applyFont="1" applyFill="1" applyBorder="1" applyAlignment="1">
      <alignment horizontal="center" vertical="top" wrapText="1" justifyLastLine="1" readingOrder="1"/>
    </xf>
    <xf numFmtId="0" fontId="26" fillId="0" borderId="5" xfId="0" applyFont="1" applyFill="1" applyBorder="1" applyAlignment="1">
      <alignment horizontal="left" vertical="top" wrapText="1" readingOrder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top" wrapText="1" justifyLastLine="1" readingOrder="1"/>
    </xf>
    <xf numFmtId="0" fontId="25" fillId="0" borderId="5" xfId="0" applyFont="1" applyFill="1" applyBorder="1" applyAlignment="1">
      <alignment horizontal="left" vertical="top" wrapText="1" readingOrder="1"/>
    </xf>
    <xf numFmtId="2" fontId="25" fillId="0" borderId="5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Border="1"/>
    <xf numFmtId="0" fontId="23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32" fillId="0" borderId="5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3" fillId="0" borderId="5" xfId="0" applyFont="1" applyBorder="1"/>
    <xf numFmtId="0" fontId="25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1" fillId="0" borderId="5" xfId="0" applyFont="1" applyBorder="1" applyAlignment="1"/>
    <xf numFmtId="0" fontId="21" fillId="0" borderId="7" xfId="0" applyFont="1" applyBorder="1" applyAlignment="1"/>
    <xf numFmtId="0" fontId="3" fillId="0" borderId="5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/>
    <xf numFmtId="0" fontId="21" fillId="0" borderId="7" xfId="0" applyFont="1" applyFill="1" applyBorder="1" applyAlignment="1"/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4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Alignment="1" applyProtection="1">
      <alignment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Лист1!$K$4:$K$21</c:f>
              <c:strCache>
                <c:ptCount val="18"/>
                <c:pt idx="0">
                  <c:v>Ведомственная целевая программа</c:v>
                </c:pt>
                <c:pt idx="1">
                  <c:v>по организации и проведению досуговых мероприятий 
для жителей Муниципального образования Муниципальный округ Озеро Долгое на 2022 год</c:v>
                </c:pt>
                <c:pt idx="2">
                  <c:v>Ведомственная целевая программа по организации и проведению досуговых мероприятий для жителей Муниципального образования Муниципальный округ Озеро Долгое на 2022 год
</c:v>
                </c:pt>
                <c:pt idx="3">
                  <c:v>Закон Санкт-Петербурга от 23.09. 2009 № 420-79 «Об организации местного самоуправления в Санкт-Петербурге»  ст.10, п.2, пп.8, "Основы законодательства Российской Федерации о культуре" (утв. ВС РФ 09.10.1992 N 3612-1, ред. от 05.12.2017 г.)  ст. 40,   Пост</c:v>
                </c:pt>
                <c:pt idx="4">
                  <c:v>Местная администрация ВМО МО Озеро Долгое</c:v>
                </c:pt>
                <c:pt idx="5">
                  <c:v>Создание условий для полноправного и активного участия граждан в жизни общества;
Повышение уровня общественной активности с акцентом на духовные ценности и морально-этические нормы общества;
Максимальное вовлечение жителей округа в формирование культуры о</c:v>
                </c:pt>
                <c:pt idx="6">
                  <c:v>Повышение качества жизни населения муниципального округа, активизация творческой активности населения;
Содействие активному участию населения в жизни округа, организация содержательного досуга жителей;
Обеспечение и защита конституционного права граждан н</c:v>
                </c:pt>
                <c:pt idx="7">
                  <c:v>2022 год</c:v>
                </c:pt>
                <c:pt idx="8">
                  <c:v> - Объём финансирования - 1 520 300 руб. (Один миллион пятьсот двадцать тысяч триста руб.00 коп.)
 - Источник финансирования – средства местного бюджета Муниципального образования Муниципальный округ Озеро Долгое
</c:v>
                </c:pt>
                <c:pt idx="9">
                  <c:v>Данная программа не рассчитана на экономию средств местного бюджета, и оценка ее эффективности может выражаться только в ее социальных показателях. Оценивая эффективность мероприятий, проводимых в рамках данной программы необходимо учитывать, что для подо</c:v>
                </c:pt>
                <c:pt idx="14">
                  <c:v>Перечень мероприятий Ведомственной целевой программы  </c:v>
                </c:pt>
                <c:pt idx="15">
                  <c:v>по организации и проведению досуговых мероприятий 
для жителей Муниципального образования Муниципальный округ Озеро Долгое на 2022 год</c:v>
                </c:pt>
                <c:pt idx="16">
                  <c:v>В т.ч. по кварталам</c:v>
                </c:pt>
                <c:pt idx="17">
                  <c:v>3 кв.</c:v>
                </c:pt>
              </c:strCache>
            </c:strRef>
          </c:tx>
          <c:invertIfNegative val="0"/>
          <c:cat>
            <c:multiLvlStrRef>
              <c:f>Лист1!$A$22:$J$55</c:f>
              <c:multiLvlStrCache>
                <c:ptCount val="30"/>
                <c:lvl>
                  <c:pt idx="0">
                    <c:v>Месяц проведения</c:v>
                  </c:pt>
                  <c:pt idx="6">
                    <c:v>в течение года</c:v>
                  </c:pt>
                  <c:pt idx="7">
                    <c:v>3 поставки</c:v>
                  </c:pt>
                  <c:pt idx="8">
                    <c:v>0</c:v>
                  </c:pt>
                  <c:pt idx="9">
                    <c:v>в течение года</c:v>
                  </c:pt>
                  <c:pt idx="10">
                    <c:v>720 чел.</c:v>
                  </c:pt>
                  <c:pt idx="11">
                    <c:v>151,05</c:v>
                  </c:pt>
                  <c:pt idx="12">
                    <c:v>апрель</c:v>
                  </c:pt>
                  <c:pt idx="13">
                    <c:v>135 чел.</c:v>
                  </c:pt>
                  <c:pt idx="14">
                    <c:v>200</c:v>
                  </c:pt>
                  <c:pt idx="15">
                    <c:v>3 квартал</c:v>
                  </c:pt>
                  <c:pt idx="16">
                    <c:v>200 чел.</c:v>
                  </c:pt>
                  <c:pt idx="17">
                    <c:v>0</c:v>
                  </c:pt>
                  <c:pt idx="26">
                    <c:v>351,05</c:v>
                  </c:pt>
                  <c:pt idx="27">
                    <c:v>0,00</c:v>
                  </c:pt>
                  <c:pt idx="28">
                    <c:v>351,05</c:v>
                  </c:pt>
                  <c:pt idx="29">
                    <c:v>              Л.Н. Лебедева</c:v>
                  </c:pt>
                </c:lvl>
                <c:lvl>
                  <c:pt idx="6">
                    <c:v>968 08 04 79 514 00560 244 349</c:v>
                  </c:pt>
                  <c:pt idx="7">
                    <c:v>Озеро Долгое</c:v>
                  </c:pt>
                  <c:pt idx="8">
                    <c:v>0</c:v>
                  </c:pt>
                  <c:pt idx="9">
                    <c:v>968 08 04 79 514 00560 244 226</c:v>
                  </c:pt>
                  <c:pt idx="10">
                    <c:v>СПб и Лен обл.</c:v>
                  </c:pt>
                  <c:pt idx="11">
                    <c:v>398,8</c:v>
                  </c:pt>
                  <c:pt idx="12">
                    <c:v>968 08 04 79514 00560 244 226</c:v>
                  </c:pt>
                  <c:pt idx="13">
                    <c:v>СПб и Лен обл.</c:v>
                  </c:pt>
                  <c:pt idx="14">
                    <c:v>0</c:v>
                  </c:pt>
                  <c:pt idx="15">
                    <c:v>968 08 04 79 514 00560 244 226</c:v>
                  </c:pt>
                  <c:pt idx="16">
                    <c:v>Озеро Долгое</c:v>
                  </c:pt>
                  <c:pt idx="17">
                    <c:v>0</c:v>
                  </c:pt>
                  <c:pt idx="26">
                    <c:v>398,80</c:v>
                  </c:pt>
                  <c:pt idx="27">
                    <c:v>0,00</c:v>
                  </c:pt>
                  <c:pt idx="28">
                    <c:v>398,80</c:v>
                  </c:pt>
                </c:lvl>
                <c:lvl>
                  <c:pt idx="6">
                    <c:v>Приобретение цветочной продукции для организации и проведения досуговых мероприятий</c:v>
                  </c:pt>
                  <c:pt idx="9">
                    <c:v>Организация и проведение шестнадцати экскурсионных поездок для жителей округа с целью организации их досуга (поставка шестнадцати коллективных туристических путевок)</c:v>
                  </c:pt>
                  <c:pt idx="12">
                    <c:v>Организация и проведение творческого конкурса, посвященного году России, среди несовершеннолетних жителей округа</c:v>
                  </c:pt>
                  <c:pt idx="15">
                    <c:v>организация и проведение тематических конкурсов для жителей округа через систему "Интернет"</c:v>
                  </c:pt>
                  <c:pt idx="18">
                    <c:v>Итого КБК 968 08 04 79 514 00560 244 226</c:v>
                  </c:pt>
                  <c:pt idx="19">
                    <c:v>Итого КБК 968 08 04 79 514 00560 244 349</c:v>
                  </c:pt>
                  <c:pt idx="20">
                    <c:v>ВСЕГО по программе</c:v>
                  </c:pt>
                  <c:pt idx="21">
                    <c:v>Руководитель организационного отдела МА МО МО Озеро Долгое</c:v>
                  </c:pt>
                </c:lvl>
                <c:lvl>
                  <c:pt idx="6">
                    <c:v>1.</c:v>
                  </c:pt>
                  <c:pt idx="9">
                    <c:v>2.</c:v>
                  </c:pt>
                  <c:pt idx="12">
                    <c:v>3.</c:v>
                  </c:pt>
                  <c:pt idx="15">
                    <c:v>4.</c:v>
                  </c:pt>
                </c:lvl>
              </c:multiLvlStrCache>
            </c:multiLvlStrRef>
          </c:cat>
          <c:val>
            <c:numRef>
              <c:f>Лист1!$K$22:$K$55</c:f>
              <c:numCache>
                <c:formatCode>General</c:formatCode>
                <c:ptCount val="10"/>
                <c:pt idx="2">
                  <c:v>15</c:v>
                </c:pt>
                <c:pt idx="3">
                  <c:v>259.64999999999998</c:v>
                </c:pt>
                <c:pt idx="4">
                  <c:v>0</c:v>
                </c:pt>
                <c:pt idx="5">
                  <c:v>38</c:v>
                </c:pt>
                <c:pt idx="6" formatCode="0.00">
                  <c:v>297.64999999999998</c:v>
                </c:pt>
                <c:pt idx="7" formatCode="0.00">
                  <c:v>15</c:v>
                </c:pt>
                <c:pt idx="8" formatCode="0.00">
                  <c:v>297.64999999999998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5-4244-9A4A-3CD957D61BF0}"/>
            </c:ext>
          </c:extLst>
        </c:ser>
        <c:ser>
          <c:idx val="1"/>
          <c:order val="1"/>
          <c:tx>
            <c:strRef>
              <c:f>Лист1!$L$4:$L$21</c:f>
              <c:strCache>
                <c:ptCount val="18"/>
                <c:pt idx="0">
                  <c:v>Ведомственная целевая программа</c:v>
                </c:pt>
                <c:pt idx="1">
                  <c:v>по организации и проведению досуговых мероприятий 
для жителей Муниципального образования Муниципальный округ Озеро Долгое на 2022 год</c:v>
                </c:pt>
                <c:pt idx="2">
                  <c:v>Ведомственная целевая программа по организации и проведению досуговых мероприятий для жителей Муниципального образования Муниципальный округ Озеро Долгое на 2022 год
</c:v>
                </c:pt>
                <c:pt idx="3">
                  <c:v>Закон Санкт-Петербурга от 23.09. 2009 № 420-79 «Об организации местного самоуправления в Санкт-Петербурге»  ст.10, п.2, пп.8, "Основы законодательства Российской Федерации о культуре" (утв. ВС РФ 09.10.1992 N 3612-1, ред. от 05.12.2017 г.)  ст. 40,   Пост</c:v>
                </c:pt>
                <c:pt idx="4">
                  <c:v>Местная администрация ВМО МО Озеро Долгое</c:v>
                </c:pt>
                <c:pt idx="5">
                  <c:v>Создание условий для полноправного и активного участия граждан в жизни общества;
Повышение уровня общественной активности с акцентом на духовные ценности и морально-этические нормы общества;
Максимальное вовлечение жителей округа в формирование культуры о</c:v>
                </c:pt>
                <c:pt idx="6">
                  <c:v>Повышение качества жизни населения муниципального округа, активизация творческой активности населения;
Содействие активному участию населения в жизни округа, организация содержательного досуга жителей;
Обеспечение и защита конституционного права граждан н</c:v>
                </c:pt>
                <c:pt idx="7">
                  <c:v>2022 год</c:v>
                </c:pt>
                <c:pt idx="8">
                  <c:v> - Объём финансирования - 1 520 300 руб. (Один миллион пятьсот двадцать тысяч триста руб.00 коп.)
 - Источник финансирования – средства местного бюджета Муниципального образования Муниципальный округ Озеро Долгое
</c:v>
                </c:pt>
                <c:pt idx="9">
                  <c:v>Данная программа не рассчитана на экономию средств местного бюджета, и оценка ее эффективности может выражаться только в ее социальных показателях. Оценивая эффективность мероприятий, проводимых в рамках данной программы необходимо учитывать, что для подо</c:v>
                </c:pt>
                <c:pt idx="14">
                  <c:v>Перечень мероприятий Ведомственной целевой программы  </c:v>
                </c:pt>
                <c:pt idx="15">
                  <c:v>по организации и проведению досуговых мероприятий 
для жителей Муниципального образования Муниципальный округ Озеро Долгое на 2022 год</c:v>
                </c:pt>
                <c:pt idx="16">
                  <c:v>В т.ч. по кварталам</c:v>
                </c:pt>
                <c:pt idx="17">
                  <c:v> 4 кв.</c:v>
                </c:pt>
              </c:strCache>
            </c:strRef>
          </c:tx>
          <c:invertIfNegative val="0"/>
          <c:cat>
            <c:multiLvlStrRef>
              <c:f>Лист1!$A$22:$J$55</c:f>
              <c:multiLvlStrCache>
                <c:ptCount val="30"/>
                <c:lvl>
                  <c:pt idx="0">
                    <c:v>Месяц проведения</c:v>
                  </c:pt>
                  <c:pt idx="6">
                    <c:v>в течение года</c:v>
                  </c:pt>
                  <c:pt idx="7">
                    <c:v>3 поставки</c:v>
                  </c:pt>
                  <c:pt idx="8">
                    <c:v>0</c:v>
                  </c:pt>
                  <c:pt idx="9">
                    <c:v>в течение года</c:v>
                  </c:pt>
                  <c:pt idx="10">
                    <c:v>720 чел.</c:v>
                  </c:pt>
                  <c:pt idx="11">
                    <c:v>151,05</c:v>
                  </c:pt>
                  <c:pt idx="12">
                    <c:v>апрель</c:v>
                  </c:pt>
                  <c:pt idx="13">
                    <c:v>135 чел.</c:v>
                  </c:pt>
                  <c:pt idx="14">
                    <c:v>200</c:v>
                  </c:pt>
                  <c:pt idx="15">
                    <c:v>3 квартал</c:v>
                  </c:pt>
                  <c:pt idx="16">
                    <c:v>200 чел.</c:v>
                  </c:pt>
                  <c:pt idx="17">
                    <c:v>0</c:v>
                  </c:pt>
                  <c:pt idx="26">
                    <c:v>351,05</c:v>
                  </c:pt>
                  <c:pt idx="27">
                    <c:v>0,00</c:v>
                  </c:pt>
                  <c:pt idx="28">
                    <c:v>351,05</c:v>
                  </c:pt>
                  <c:pt idx="29">
                    <c:v>              Л.Н. Лебедева</c:v>
                  </c:pt>
                </c:lvl>
                <c:lvl>
                  <c:pt idx="6">
                    <c:v>968 08 04 79 514 00560 244 349</c:v>
                  </c:pt>
                  <c:pt idx="7">
                    <c:v>Озеро Долгое</c:v>
                  </c:pt>
                  <c:pt idx="8">
                    <c:v>0</c:v>
                  </c:pt>
                  <c:pt idx="9">
                    <c:v>968 08 04 79 514 00560 244 226</c:v>
                  </c:pt>
                  <c:pt idx="10">
                    <c:v>СПб и Лен обл.</c:v>
                  </c:pt>
                  <c:pt idx="11">
                    <c:v>398,8</c:v>
                  </c:pt>
                  <c:pt idx="12">
                    <c:v>968 08 04 79514 00560 244 226</c:v>
                  </c:pt>
                  <c:pt idx="13">
                    <c:v>СПб и Лен обл.</c:v>
                  </c:pt>
                  <c:pt idx="14">
                    <c:v>0</c:v>
                  </c:pt>
                  <c:pt idx="15">
                    <c:v>968 08 04 79 514 00560 244 226</c:v>
                  </c:pt>
                  <c:pt idx="16">
                    <c:v>Озеро Долгое</c:v>
                  </c:pt>
                  <c:pt idx="17">
                    <c:v>0</c:v>
                  </c:pt>
                  <c:pt idx="26">
                    <c:v>398,80</c:v>
                  </c:pt>
                  <c:pt idx="27">
                    <c:v>0,00</c:v>
                  </c:pt>
                  <c:pt idx="28">
                    <c:v>398,80</c:v>
                  </c:pt>
                </c:lvl>
                <c:lvl>
                  <c:pt idx="6">
                    <c:v>Приобретение цветочной продукции для организации и проведения досуговых мероприятий</c:v>
                  </c:pt>
                  <c:pt idx="9">
                    <c:v>Организация и проведение шестнадцати экскурсионных поездок для жителей округа с целью организации их досуга (поставка шестнадцати коллективных туристических путевок)</c:v>
                  </c:pt>
                  <c:pt idx="12">
                    <c:v>Организация и проведение творческого конкурса, посвященного году России, среди несовершеннолетних жителей округа</c:v>
                  </c:pt>
                  <c:pt idx="15">
                    <c:v>организация и проведение тематических конкурсов для жителей округа через систему "Интернет"</c:v>
                  </c:pt>
                  <c:pt idx="18">
                    <c:v>Итого КБК 968 08 04 79 514 00560 244 226</c:v>
                  </c:pt>
                  <c:pt idx="19">
                    <c:v>Итого КБК 968 08 04 79 514 00560 244 349</c:v>
                  </c:pt>
                  <c:pt idx="20">
                    <c:v>ВСЕГО по программе</c:v>
                  </c:pt>
                  <c:pt idx="21">
                    <c:v>Руководитель организационного отдела МА МО МО Озеро Долгое</c:v>
                  </c:pt>
                </c:lvl>
                <c:lvl>
                  <c:pt idx="6">
                    <c:v>1.</c:v>
                  </c:pt>
                  <c:pt idx="9">
                    <c:v>2.</c:v>
                  </c:pt>
                  <c:pt idx="12">
                    <c:v>3.</c:v>
                  </c:pt>
                  <c:pt idx="15">
                    <c:v>4.</c:v>
                  </c:pt>
                </c:lvl>
              </c:multiLvlStrCache>
            </c:multiLvlStrRef>
          </c:cat>
          <c:val>
            <c:numRef>
              <c:f>Лист1!$L$22:$L$55</c:f>
              <c:numCache>
                <c:formatCode>General</c:formatCode>
                <c:ptCount val="10"/>
                <c:pt idx="2">
                  <c:v>0</c:v>
                </c:pt>
                <c:pt idx="3">
                  <c:v>457.8</c:v>
                </c:pt>
                <c:pt idx="4">
                  <c:v>0</c:v>
                </c:pt>
                <c:pt idx="5">
                  <c:v>0</c:v>
                </c:pt>
                <c:pt idx="6" formatCode="0.00">
                  <c:v>457.8</c:v>
                </c:pt>
                <c:pt idx="7" formatCode="0.00">
                  <c:v>0</c:v>
                </c:pt>
                <c:pt idx="8" formatCode="0.00">
                  <c:v>457.8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5-4244-9A4A-3CD957D61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79296"/>
        <c:axId val="159480832"/>
      </c:barChart>
      <c:catAx>
        <c:axId val="1594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480832"/>
        <c:crosses val="autoZero"/>
        <c:auto val="1"/>
        <c:lblAlgn val="ctr"/>
        <c:lblOffset val="100"/>
        <c:noMultiLvlLbl val="0"/>
      </c:catAx>
      <c:valAx>
        <c:axId val="15948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479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53492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9"/>
  <sheetViews>
    <sheetView tabSelected="1" topLeftCell="A14" zoomScale="80" zoomScaleNormal="80" zoomScalePageLayoutView="82" workbookViewId="0">
      <selection activeCell="R9" sqref="R9"/>
    </sheetView>
  </sheetViews>
  <sheetFormatPr defaultRowHeight="15.6" x14ac:dyDescent="0.3"/>
  <cols>
    <col min="1" max="1" width="5.6640625" style="70" customWidth="1"/>
    <col min="2" max="2" width="27" style="70" customWidth="1"/>
    <col min="3" max="3" width="15" style="70" customWidth="1"/>
    <col min="4" max="4" width="12.6640625" style="70" customWidth="1"/>
    <col min="5" max="5" width="10.33203125" style="70" hidden="1" customWidth="1"/>
    <col min="6" max="6" width="10" style="106" customWidth="1"/>
    <col min="7" max="7" width="14.109375" style="70" customWidth="1"/>
    <col min="8" max="8" width="10.33203125" style="70" hidden="1" customWidth="1"/>
    <col min="9" max="9" width="10.88671875" style="70" customWidth="1"/>
    <col min="10" max="10" width="9.109375" style="71" customWidth="1"/>
    <col min="11" max="11" width="8.88671875" style="70" customWidth="1"/>
    <col min="12" max="12" width="7.88671875" style="70" customWidth="1"/>
  </cols>
  <sheetData>
    <row r="1" spans="1:12" ht="41.25" customHeight="1" x14ac:dyDescent="0.3"/>
    <row r="2" spans="1:12" ht="57" customHeight="1" x14ac:dyDescent="0.3">
      <c r="B2" s="168" t="s">
        <v>138</v>
      </c>
      <c r="C2" s="169"/>
      <c r="D2" s="169"/>
      <c r="E2" s="169"/>
      <c r="F2" s="170"/>
      <c r="G2" s="168" t="s">
        <v>137</v>
      </c>
      <c r="H2" s="169"/>
      <c r="I2" s="169"/>
      <c r="J2" s="169"/>
      <c r="K2" s="169"/>
      <c r="L2" s="170"/>
    </row>
    <row r="3" spans="1:12" ht="7.5" customHeight="1" x14ac:dyDescent="0.3">
      <c r="E3" s="72"/>
      <c r="F3" s="107"/>
      <c r="G3" s="72"/>
      <c r="H3" s="72"/>
      <c r="I3" s="73"/>
      <c r="J3" s="74"/>
      <c r="K3" s="73"/>
      <c r="L3" s="73"/>
    </row>
    <row r="4" spans="1:12" x14ac:dyDescent="0.3">
      <c r="A4" s="177" t="s">
        <v>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35.25" customHeight="1" x14ac:dyDescent="0.3">
      <c r="A5" s="178" t="s">
        <v>126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48" customHeight="1" x14ac:dyDescent="0.3">
      <c r="A6" s="171" t="s">
        <v>1</v>
      </c>
      <c r="B6" s="172"/>
      <c r="C6" s="168" t="s">
        <v>128</v>
      </c>
      <c r="D6" s="169"/>
      <c r="E6" s="175"/>
      <c r="F6" s="175"/>
      <c r="G6" s="175"/>
      <c r="H6" s="175"/>
      <c r="I6" s="175"/>
      <c r="J6" s="175"/>
      <c r="K6" s="175"/>
      <c r="L6" s="176"/>
    </row>
    <row r="7" spans="1:12" ht="111.75" customHeight="1" x14ac:dyDescent="0.3">
      <c r="A7" s="171" t="s">
        <v>2</v>
      </c>
      <c r="B7" s="172"/>
      <c r="C7" s="173" t="s">
        <v>103</v>
      </c>
      <c r="D7" s="174"/>
      <c r="E7" s="175"/>
      <c r="F7" s="175"/>
      <c r="G7" s="175"/>
      <c r="H7" s="175"/>
      <c r="I7" s="175"/>
      <c r="J7" s="175"/>
      <c r="K7" s="175"/>
      <c r="L7" s="176"/>
    </row>
    <row r="8" spans="1:12" ht="32.25" customHeight="1" x14ac:dyDescent="0.3">
      <c r="A8" s="168" t="s">
        <v>3</v>
      </c>
      <c r="B8" s="179"/>
      <c r="C8" s="168" t="s">
        <v>139</v>
      </c>
      <c r="D8" s="169"/>
      <c r="E8" s="175"/>
      <c r="F8" s="175"/>
      <c r="G8" s="175"/>
      <c r="H8" s="175"/>
      <c r="I8" s="175"/>
      <c r="J8" s="175"/>
      <c r="K8" s="175"/>
      <c r="L8" s="176"/>
    </row>
    <row r="9" spans="1:12" ht="134.25" customHeight="1" x14ac:dyDescent="0.3">
      <c r="A9" s="168" t="s">
        <v>4</v>
      </c>
      <c r="B9" s="179"/>
      <c r="C9" s="168" t="s">
        <v>27</v>
      </c>
      <c r="D9" s="169"/>
      <c r="E9" s="175"/>
      <c r="F9" s="175"/>
      <c r="G9" s="175"/>
      <c r="H9" s="175"/>
      <c r="I9" s="175"/>
      <c r="J9" s="175"/>
      <c r="K9" s="175"/>
      <c r="L9" s="176"/>
    </row>
    <row r="10" spans="1:12" ht="207" customHeight="1" x14ac:dyDescent="0.3">
      <c r="A10" s="168" t="s">
        <v>5</v>
      </c>
      <c r="B10" s="179"/>
      <c r="C10" s="168" t="s">
        <v>26</v>
      </c>
      <c r="D10" s="169"/>
      <c r="E10" s="175"/>
      <c r="F10" s="175"/>
      <c r="G10" s="175"/>
      <c r="H10" s="175"/>
      <c r="I10" s="175"/>
      <c r="J10" s="175"/>
      <c r="K10" s="175"/>
      <c r="L10" s="176"/>
    </row>
    <row r="11" spans="1:12" x14ac:dyDescent="0.3">
      <c r="A11" s="168" t="s">
        <v>6</v>
      </c>
      <c r="B11" s="179"/>
      <c r="C11" s="168" t="s">
        <v>129</v>
      </c>
      <c r="D11" s="169"/>
      <c r="E11" s="180"/>
      <c r="F11" s="180"/>
      <c r="G11" s="180"/>
      <c r="H11" s="180"/>
      <c r="I11" s="180"/>
      <c r="J11" s="180"/>
      <c r="K11" s="180"/>
      <c r="L11" s="179"/>
    </row>
    <row r="12" spans="1:12" ht="66.75" customHeight="1" x14ac:dyDescent="0.3">
      <c r="A12" s="168" t="s">
        <v>7</v>
      </c>
      <c r="B12" s="179"/>
      <c r="C12" s="168" t="s">
        <v>133</v>
      </c>
      <c r="D12" s="169"/>
      <c r="E12" s="175"/>
      <c r="F12" s="175"/>
      <c r="G12" s="175"/>
      <c r="H12" s="175"/>
      <c r="I12" s="175"/>
      <c r="J12" s="175"/>
      <c r="K12" s="175"/>
      <c r="L12" s="176"/>
    </row>
    <row r="13" spans="1:12" ht="333.75" customHeight="1" x14ac:dyDescent="0.3">
      <c r="A13" s="168" t="s">
        <v>8</v>
      </c>
      <c r="B13" s="179"/>
      <c r="C13" s="181" t="s">
        <v>132</v>
      </c>
      <c r="D13" s="182"/>
      <c r="E13" s="183"/>
      <c r="F13" s="183"/>
      <c r="G13" s="183"/>
      <c r="H13" s="183"/>
      <c r="I13" s="183"/>
      <c r="J13" s="183"/>
      <c r="K13" s="183"/>
      <c r="L13" s="184"/>
    </row>
    <row r="14" spans="1:12" ht="20.100000000000001" customHeight="1" x14ac:dyDescent="0.3">
      <c r="A14" s="67"/>
      <c r="B14" s="75"/>
      <c r="C14" s="76"/>
      <c r="D14" s="76"/>
      <c r="E14" s="77"/>
      <c r="F14" s="77"/>
      <c r="G14" s="77"/>
      <c r="H14" s="77"/>
      <c r="I14" s="77"/>
      <c r="J14" s="77"/>
      <c r="K14" s="77"/>
      <c r="L14" s="77"/>
    </row>
    <row r="15" spans="1:12" ht="60" customHeight="1" x14ac:dyDescent="0.3">
      <c r="A15" s="67"/>
      <c r="B15" s="75"/>
      <c r="C15" s="76"/>
      <c r="D15" s="76"/>
      <c r="E15" s="77"/>
      <c r="F15" s="77"/>
      <c r="G15" s="77"/>
      <c r="H15" s="77"/>
      <c r="I15" s="77"/>
      <c r="J15" s="77"/>
      <c r="K15" s="77"/>
      <c r="L15" s="77"/>
    </row>
    <row r="16" spans="1:12" ht="60" customHeight="1" x14ac:dyDescent="0.3">
      <c r="A16" s="67"/>
      <c r="B16" s="75"/>
      <c r="C16" s="76"/>
      <c r="D16" s="76"/>
      <c r="E16" s="77"/>
      <c r="F16" s="77"/>
      <c r="G16" s="77"/>
      <c r="H16" s="77"/>
      <c r="I16" s="77"/>
      <c r="J16" s="77"/>
      <c r="K16" s="77"/>
      <c r="L16" s="77"/>
    </row>
    <row r="17" spans="1:18" ht="17.25" customHeight="1" x14ac:dyDescent="0.3">
      <c r="A17" s="67"/>
      <c r="B17" s="75"/>
      <c r="C17" s="76"/>
      <c r="D17" s="76"/>
      <c r="E17" s="77"/>
      <c r="F17" s="108"/>
      <c r="G17" s="77"/>
      <c r="H17" s="77"/>
      <c r="I17" s="77"/>
      <c r="J17" s="77"/>
      <c r="K17" s="77"/>
      <c r="L17" s="77"/>
    </row>
    <row r="18" spans="1:18" ht="30" customHeight="1" x14ac:dyDescent="0.3">
      <c r="A18" s="185" t="s">
        <v>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8" ht="30.75" customHeight="1" x14ac:dyDescent="0.3">
      <c r="A19" s="186" t="s">
        <v>126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</row>
    <row r="20" spans="1:18" ht="15.75" customHeight="1" x14ac:dyDescent="0.3">
      <c r="A20" s="188" t="s">
        <v>10</v>
      </c>
      <c r="B20" s="191" t="s">
        <v>12</v>
      </c>
      <c r="C20" s="193" t="s">
        <v>13</v>
      </c>
      <c r="D20" s="69"/>
      <c r="E20" s="188" t="s">
        <v>14</v>
      </c>
      <c r="F20" s="196" t="s">
        <v>15</v>
      </c>
      <c r="G20" s="196" t="s">
        <v>16</v>
      </c>
      <c r="H20" s="188" t="s">
        <v>17</v>
      </c>
      <c r="I20" s="203" t="s">
        <v>18</v>
      </c>
      <c r="J20" s="204"/>
      <c r="K20" s="204"/>
      <c r="L20" s="204"/>
      <c r="M20" s="196" t="s">
        <v>17</v>
      </c>
    </row>
    <row r="21" spans="1:18" x14ac:dyDescent="0.3">
      <c r="A21" s="189"/>
      <c r="B21" s="191"/>
      <c r="C21" s="194"/>
      <c r="D21" s="78"/>
      <c r="E21" s="189"/>
      <c r="F21" s="197"/>
      <c r="G21" s="199"/>
      <c r="H21" s="201"/>
      <c r="I21" s="205" t="s">
        <v>19</v>
      </c>
      <c r="J21" s="208" t="s">
        <v>20</v>
      </c>
      <c r="K21" s="205" t="s">
        <v>21</v>
      </c>
      <c r="L21" s="205" t="s">
        <v>22</v>
      </c>
      <c r="M21" s="199"/>
    </row>
    <row r="22" spans="1:18" ht="46.8" x14ac:dyDescent="0.3">
      <c r="A22" s="189"/>
      <c r="B22" s="191"/>
      <c r="C22" s="194"/>
      <c r="D22" s="79" t="s">
        <v>65</v>
      </c>
      <c r="E22" s="189"/>
      <c r="F22" s="197"/>
      <c r="G22" s="199"/>
      <c r="H22" s="201"/>
      <c r="I22" s="206"/>
      <c r="J22" s="209"/>
      <c r="K22" s="206"/>
      <c r="L22" s="206"/>
      <c r="M22" s="199"/>
    </row>
    <row r="23" spans="1:18" ht="16.2" thickBot="1" x14ac:dyDescent="0.35">
      <c r="A23" s="190"/>
      <c r="B23" s="192"/>
      <c r="C23" s="195"/>
      <c r="D23" s="80"/>
      <c r="E23" s="190"/>
      <c r="F23" s="198"/>
      <c r="G23" s="200"/>
      <c r="H23" s="202"/>
      <c r="I23" s="207"/>
      <c r="J23" s="210"/>
      <c r="K23" s="207"/>
      <c r="L23" s="207"/>
      <c r="M23" s="199"/>
    </row>
    <row r="24" spans="1:18" ht="15.75" hidden="1" customHeight="1" x14ac:dyDescent="0.3">
      <c r="A24" s="81"/>
      <c r="B24" s="82"/>
      <c r="C24" s="83"/>
      <c r="D24" s="84" t="s">
        <v>66</v>
      </c>
      <c r="E24" s="85"/>
      <c r="F24" s="109"/>
      <c r="G24" s="86"/>
      <c r="H24" s="86"/>
      <c r="I24" s="87"/>
      <c r="J24" s="88"/>
      <c r="K24" s="87"/>
      <c r="L24" s="89"/>
      <c r="M24" s="156"/>
    </row>
    <row r="25" spans="1:18" ht="78.75" customHeight="1" x14ac:dyDescent="0.3">
      <c r="A25" s="158" t="s">
        <v>11</v>
      </c>
      <c r="B25" s="125" t="s">
        <v>123</v>
      </c>
      <c r="C25" s="137" t="s">
        <v>122</v>
      </c>
      <c r="D25" s="167" t="s">
        <v>127</v>
      </c>
      <c r="E25" s="159"/>
      <c r="F25" s="129" t="s">
        <v>114</v>
      </c>
      <c r="G25" s="167" t="s">
        <v>136</v>
      </c>
      <c r="H25" s="157"/>
      <c r="I25" s="160">
        <v>0</v>
      </c>
      <c r="J25" s="124">
        <v>0</v>
      </c>
      <c r="K25" s="160">
        <v>15</v>
      </c>
      <c r="L25" s="160">
        <v>0</v>
      </c>
      <c r="M25" s="162">
        <f>SUM(I25:L25)</f>
        <v>15</v>
      </c>
    </row>
    <row r="26" spans="1:18" ht="84" hidden="1" customHeight="1" x14ac:dyDescent="0.3">
      <c r="A26" s="130" t="s">
        <v>24</v>
      </c>
      <c r="B26" s="136" t="s">
        <v>119</v>
      </c>
      <c r="C26" s="137" t="s">
        <v>29</v>
      </c>
      <c r="D26" s="167" t="s">
        <v>127</v>
      </c>
      <c r="E26" s="139" t="s">
        <v>60</v>
      </c>
      <c r="F26" s="140" t="s">
        <v>23</v>
      </c>
      <c r="G26" s="140"/>
      <c r="H26" s="140"/>
      <c r="I26" s="141"/>
      <c r="J26" s="141"/>
      <c r="K26" s="141"/>
      <c r="L26" s="141"/>
      <c r="M26" s="66"/>
      <c r="N26" s="153"/>
    </row>
    <row r="27" spans="1:18" ht="142.5" customHeight="1" x14ac:dyDescent="0.3">
      <c r="A27" s="130" t="s">
        <v>24</v>
      </c>
      <c r="B27" s="125" t="s">
        <v>130</v>
      </c>
      <c r="C27" s="137" t="s">
        <v>29</v>
      </c>
      <c r="D27" s="138" t="s">
        <v>127</v>
      </c>
      <c r="E27" s="139" t="s">
        <v>60</v>
      </c>
      <c r="F27" s="140" t="s">
        <v>23</v>
      </c>
      <c r="G27" s="140" t="s">
        <v>131</v>
      </c>
      <c r="H27" s="140"/>
      <c r="I27" s="141">
        <v>398.8</v>
      </c>
      <c r="J27" s="141">
        <v>151.05000000000001</v>
      </c>
      <c r="K27" s="141">
        <v>259.64999999999998</v>
      </c>
      <c r="L27" s="141">
        <v>457.8</v>
      </c>
      <c r="M27" s="66">
        <f>SUM(L27,K27,J27,I27)</f>
        <v>1267.3</v>
      </c>
      <c r="R27" t="s">
        <v>102</v>
      </c>
    </row>
    <row r="28" spans="1:18" ht="114" hidden="1" customHeight="1" x14ac:dyDescent="0.3">
      <c r="A28" s="130" t="s">
        <v>31</v>
      </c>
      <c r="B28" s="136" t="s">
        <v>125</v>
      </c>
      <c r="C28" s="137" t="s">
        <v>29</v>
      </c>
      <c r="D28" s="167" t="s">
        <v>127</v>
      </c>
      <c r="E28" s="139" t="s">
        <v>60</v>
      </c>
      <c r="F28" s="140" t="s">
        <v>23</v>
      </c>
      <c r="G28" s="140" t="s">
        <v>53</v>
      </c>
      <c r="H28" s="140"/>
      <c r="I28" s="166">
        <v>0</v>
      </c>
      <c r="J28" s="141">
        <v>0</v>
      </c>
      <c r="K28" s="141">
        <v>0</v>
      </c>
      <c r="L28" s="141">
        <v>0</v>
      </c>
      <c r="M28" s="66">
        <f>SUM(I28:L28)</f>
        <v>0</v>
      </c>
    </row>
    <row r="29" spans="1:18" ht="42.75" hidden="1" customHeight="1" x14ac:dyDescent="0.3">
      <c r="A29" s="142" t="s">
        <v>31</v>
      </c>
      <c r="B29" s="125" t="s">
        <v>111</v>
      </c>
      <c r="C29" s="126" t="s">
        <v>29</v>
      </c>
      <c r="D29" s="127" t="s">
        <v>66</v>
      </c>
      <c r="E29" s="128" t="s">
        <v>60</v>
      </c>
      <c r="F29" s="129" t="s">
        <v>23</v>
      </c>
      <c r="G29" s="129" t="s">
        <v>52</v>
      </c>
      <c r="H29" s="129">
        <v>0</v>
      </c>
      <c r="I29" s="93">
        <v>0</v>
      </c>
      <c r="J29" s="93">
        <v>0</v>
      </c>
      <c r="K29" s="93">
        <v>0</v>
      </c>
      <c r="L29" s="93">
        <v>0</v>
      </c>
      <c r="M29" s="163"/>
      <c r="N29" s="154"/>
    </row>
    <row r="30" spans="1:18" ht="50.25" hidden="1" customHeight="1" x14ac:dyDescent="0.3">
      <c r="A30" s="142" t="s">
        <v>32</v>
      </c>
      <c r="B30" s="125" t="s">
        <v>33</v>
      </c>
      <c r="C30" s="126" t="s">
        <v>28</v>
      </c>
      <c r="D30" s="127" t="s">
        <v>68</v>
      </c>
      <c r="E30" s="128" t="s">
        <v>64</v>
      </c>
      <c r="F30" s="129" t="s">
        <v>34</v>
      </c>
      <c r="G30" s="129" t="s">
        <v>58</v>
      </c>
      <c r="H30" s="129">
        <v>0</v>
      </c>
      <c r="I30" s="93">
        <v>0</v>
      </c>
      <c r="J30" s="93">
        <v>0</v>
      </c>
      <c r="K30" s="93">
        <v>0</v>
      </c>
      <c r="L30" s="93">
        <v>0</v>
      </c>
      <c r="M30" s="163"/>
      <c r="N30" s="21"/>
    </row>
    <row r="31" spans="1:18" ht="108" hidden="1" customHeight="1" x14ac:dyDescent="0.3">
      <c r="A31" s="150"/>
      <c r="B31" s="125"/>
      <c r="C31" s="137"/>
      <c r="D31" s="127"/>
      <c r="E31" s="128"/>
      <c r="F31" s="129"/>
      <c r="G31" s="129"/>
      <c r="H31" s="129"/>
      <c r="I31" s="93"/>
      <c r="J31" s="93"/>
      <c r="K31" s="93"/>
      <c r="L31" s="93"/>
      <c r="M31" s="163"/>
      <c r="N31" s="21"/>
    </row>
    <row r="32" spans="1:18" ht="24" hidden="1" customHeight="1" x14ac:dyDescent="0.3">
      <c r="A32" s="111"/>
      <c r="B32" s="131"/>
      <c r="C32" s="132"/>
      <c r="D32" s="143" t="s">
        <v>70</v>
      </c>
      <c r="E32" s="133"/>
      <c r="F32" s="134"/>
      <c r="G32" s="134"/>
      <c r="H32" s="134"/>
      <c r="I32" s="100"/>
      <c r="J32" s="100"/>
      <c r="K32" s="100"/>
      <c r="L32" s="135"/>
      <c r="M32" s="163"/>
    </row>
    <row r="33" spans="1:14" ht="21.75" hidden="1" customHeight="1" x14ac:dyDescent="0.3">
      <c r="A33" s="142" t="s">
        <v>35</v>
      </c>
      <c r="B33" s="125" t="s">
        <v>96</v>
      </c>
      <c r="C33" s="126" t="s">
        <v>29</v>
      </c>
      <c r="D33" s="127" t="s">
        <v>70</v>
      </c>
      <c r="E33" s="128" t="s">
        <v>64</v>
      </c>
      <c r="F33" s="129" t="s">
        <v>54</v>
      </c>
      <c r="G33" s="129" t="s">
        <v>55</v>
      </c>
      <c r="H33" s="129">
        <v>0</v>
      </c>
      <c r="I33" s="93">
        <v>0</v>
      </c>
      <c r="J33" s="93">
        <v>0</v>
      </c>
      <c r="K33" s="93">
        <v>0</v>
      </c>
      <c r="L33" s="93">
        <v>0</v>
      </c>
      <c r="M33" s="163"/>
    </row>
    <row r="34" spans="1:14" ht="140.4" hidden="1" x14ac:dyDescent="0.3">
      <c r="A34" s="130" t="s">
        <v>32</v>
      </c>
      <c r="B34" s="125" t="s">
        <v>120</v>
      </c>
      <c r="C34" s="126" t="s">
        <v>28</v>
      </c>
      <c r="D34" s="127" t="s">
        <v>72</v>
      </c>
      <c r="E34" s="128" t="s">
        <v>60</v>
      </c>
      <c r="F34" s="129" t="s">
        <v>23</v>
      </c>
      <c r="G34" s="129" t="s">
        <v>52</v>
      </c>
      <c r="H34" s="129"/>
      <c r="I34" s="93">
        <v>0</v>
      </c>
      <c r="J34" s="93">
        <v>0</v>
      </c>
      <c r="K34" s="93">
        <v>0</v>
      </c>
      <c r="L34" s="93">
        <v>0</v>
      </c>
      <c r="M34" s="164">
        <f>SUM(I34:L34)</f>
        <v>0</v>
      </c>
    </row>
    <row r="35" spans="1:14" ht="33" hidden="1" customHeight="1" x14ac:dyDescent="0.3">
      <c r="A35" s="130" t="s">
        <v>37</v>
      </c>
      <c r="B35" s="119" t="s">
        <v>105</v>
      </c>
      <c r="C35" s="120" t="s">
        <v>28</v>
      </c>
      <c r="D35" s="121" t="s">
        <v>72</v>
      </c>
      <c r="E35" s="122" t="s">
        <v>60</v>
      </c>
      <c r="F35" s="123" t="s">
        <v>23</v>
      </c>
      <c r="G35" s="123" t="s">
        <v>52</v>
      </c>
      <c r="H35" s="123">
        <v>0</v>
      </c>
      <c r="I35" s="124">
        <v>0</v>
      </c>
      <c r="J35" s="124">
        <v>0</v>
      </c>
      <c r="K35" s="124">
        <v>0</v>
      </c>
      <c r="L35" s="124">
        <v>0</v>
      </c>
      <c r="M35" s="163"/>
    </row>
    <row r="36" spans="1:14" ht="29.25" hidden="1" customHeight="1" x14ac:dyDescent="0.3">
      <c r="A36" s="90" t="s">
        <v>38</v>
      </c>
      <c r="B36" s="94" t="s">
        <v>89</v>
      </c>
      <c r="C36" s="95" t="s">
        <v>87</v>
      </c>
      <c r="D36" s="96" t="s">
        <v>72</v>
      </c>
      <c r="E36" s="97" t="s">
        <v>59</v>
      </c>
      <c r="F36" s="98" t="s">
        <v>56</v>
      </c>
      <c r="G36" s="98" t="s">
        <v>57</v>
      </c>
      <c r="H36" s="98">
        <v>0</v>
      </c>
      <c r="I36" s="99">
        <v>0</v>
      </c>
      <c r="J36" s="93">
        <v>0</v>
      </c>
      <c r="K36" s="99">
        <v>0</v>
      </c>
      <c r="L36" s="99">
        <v>0</v>
      </c>
      <c r="M36" s="163"/>
    </row>
    <row r="37" spans="1:14" ht="93.6" x14ac:dyDescent="0.3">
      <c r="A37" s="130" t="s">
        <v>99</v>
      </c>
      <c r="B37" s="119" t="s">
        <v>135</v>
      </c>
      <c r="C37" s="120" t="s">
        <v>28</v>
      </c>
      <c r="D37" s="121" t="s">
        <v>72</v>
      </c>
      <c r="E37" s="122" t="s">
        <v>60</v>
      </c>
      <c r="F37" s="123" t="s">
        <v>23</v>
      </c>
      <c r="G37" s="123" t="s">
        <v>78</v>
      </c>
      <c r="H37" s="123"/>
      <c r="I37" s="124">
        <v>0</v>
      </c>
      <c r="J37" s="124">
        <v>200</v>
      </c>
      <c r="K37" s="124">
        <v>0</v>
      </c>
      <c r="L37" s="124">
        <v>0</v>
      </c>
      <c r="M37" s="164">
        <f>SUM(I37:L37)</f>
        <v>200</v>
      </c>
      <c r="N37" s="155"/>
    </row>
    <row r="38" spans="1:14" ht="19.5" hidden="1" customHeight="1" x14ac:dyDescent="0.3">
      <c r="A38" s="130" t="s">
        <v>36</v>
      </c>
      <c r="B38" s="119" t="s">
        <v>106</v>
      </c>
      <c r="C38" s="120" t="s">
        <v>28</v>
      </c>
      <c r="D38" s="121" t="s">
        <v>73</v>
      </c>
      <c r="E38" s="122" t="s">
        <v>60</v>
      </c>
      <c r="F38" s="123" t="s">
        <v>23</v>
      </c>
      <c r="G38" s="123" t="s">
        <v>52</v>
      </c>
      <c r="H38" s="123"/>
      <c r="I38" s="124">
        <v>0</v>
      </c>
      <c r="J38" s="124">
        <v>0</v>
      </c>
      <c r="K38" s="124">
        <v>0</v>
      </c>
      <c r="L38" s="124">
        <v>0</v>
      </c>
      <c r="M38" s="165">
        <f>SUM(I38:L38)</f>
        <v>0</v>
      </c>
    </row>
    <row r="39" spans="1:14" ht="147" hidden="1" customHeight="1" x14ac:dyDescent="0.3">
      <c r="A39" s="130" t="s">
        <v>35</v>
      </c>
      <c r="B39" s="119" t="s">
        <v>107</v>
      </c>
      <c r="C39" s="120" t="s">
        <v>28</v>
      </c>
      <c r="D39" s="121" t="s">
        <v>74</v>
      </c>
      <c r="E39" s="122" t="s">
        <v>60</v>
      </c>
      <c r="F39" s="123" t="s">
        <v>23</v>
      </c>
      <c r="G39" s="123" t="s">
        <v>52</v>
      </c>
      <c r="H39" s="123"/>
      <c r="I39" s="124">
        <v>0</v>
      </c>
      <c r="J39" s="124"/>
      <c r="K39" s="124">
        <v>0</v>
      </c>
      <c r="L39" s="124">
        <v>0</v>
      </c>
      <c r="M39" s="163"/>
    </row>
    <row r="40" spans="1:14" ht="124.5" hidden="1" customHeight="1" x14ac:dyDescent="0.3">
      <c r="A40" s="130" t="s">
        <v>36</v>
      </c>
      <c r="B40" s="125" t="s">
        <v>116</v>
      </c>
      <c r="C40" s="126" t="s">
        <v>29</v>
      </c>
      <c r="D40" s="127" t="s">
        <v>70</v>
      </c>
      <c r="E40" s="128" t="s">
        <v>60</v>
      </c>
      <c r="F40" s="129" t="s">
        <v>23</v>
      </c>
      <c r="G40" s="129" t="s">
        <v>53</v>
      </c>
      <c r="H40" s="129"/>
      <c r="I40" s="93">
        <v>0</v>
      </c>
      <c r="J40" s="93"/>
      <c r="K40" s="93">
        <v>0</v>
      </c>
      <c r="L40" s="93">
        <v>0</v>
      </c>
      <c r="M40" s="163"/>
    </row>
    <row r="41" spans="1:14" ht="24" hidden="1" customHeight="1" x14ac:dyDescent="0.3">
      <c r="A41" s="111"/>
      <c r="B41" s="131"/>
      <c r="C41" s="132"/>
      <c r="D41" s="114" t="s">
        <v>80</v>
      </c>
      <c r="E41" s="133"/>
      <c r="F41" s="134"/>
      <c r="G41" s="134"/>
      <c r="H41" s="134"/>
      <c r="I41" s="100"/>
      <c r="J41" s="100"/>
      <c r="K41" s="100"/>
      <c r="L41" s="135"/>
      <c r="M41" s="163"/>
    </row>
    <row r="42" spans="1:14" ht="128.25" hidden="1" customHeight="1" x14ac:dyDescent="0.3">
      <c r="A42" s="111" t="s">
        <v>37</v>
      </c>
      <c r="B42" s="136" t="s">
        <v>109</v>
      </c>
      <c r="C42" s="137" t="s">
        <v>29</v>
      </c>
      <c r="D42" s="138" t="s">
        <v>80</v>
      </c>
      <c r="E42" s="139" t="s">
        <v>60</v>
      </c>
      <c r="F42" s="140" t="s">
        <v>23</v>
      </c>
      <c r="G42" s="140" t="s">
        <v>52</v>
      </c>
      <c r="H42" s="140"/>
      <c r="I42" s="141">
        <v>0</v>
      </c>
      <c r="J42" s="141">
        <v>0</v>
      </c>
      <c r="K42" s="141"/>
      <c r="L42" s="141">
        <v>0</v>
      </c>
      <c r="M42" s="163"/>
    </row>
    <row r="43" spans="1:14" ht="78.75" customHeight="1" x14ac:dyDescent="0.3">
      <c r="A43" s="152" t="s">
        <v>31</v>
      </c>
      <c r="B43" s="125" t="s">
        <v>134</v>
      </c>
      <c r="C43" s="137" t="s">
        <v>29</v>
      </c>
      <c r="D43" s="127" t="s">
        <v>80</v>
      </c>
      <c r="E43" s="128"/>
      <c r="F43" s="129" t="s">
        <v>114</v>
      </c>
      <c r="G43" s="129" t="s">
        <v>121</v>
      </c>
      <c r="H43" s="129"/>
      <c r="I43" s="93">
        <v>0</v>
      </c>
      <c r="J43" s="93">
        <v>0</v>
      </c>
      <c r="K43" s="93">
        <v>38</v>
      </c>
      <c r="L43" s="93">
        <v>0</v>
      </c>
      <c r="M43" s="164">
        <v>38</v>
      </c>
    </row>
    <row r="44" spans="1:14" ht="42" hidden="1" customHeight="1" x14ac:dyDescent="0.3">
      <c r="A44" s="111" t="s">
        <v>38</v>
      </c>
      <c r="B44" s="119" t="s">
        <v>113</v>
      </c>
      <c r="C44" s="120" t="s">
        <v>28</v>
      </c>
      <c r="D44" s="121" t="s">
        <v>80</v>
      </c>
      <c r="E44" s="122" t="s">
        <v>60</v>
      </c>
      <c r="F44" s="123" t="s">
        <v>23</v>
      </c>
      <c r="G44" s="123" t="s">
        <v>52</v>
      </c>
      <c r="H44" s="123"/>
      <c r="I44" s="124">
        <v>0</v>
      </c>
      <c r="J44" s="124">
        <v>0</v>
      </c>
      <c r="K44" s="124">
        <v>0</v>
      </c>
      <c r="L44" s="124">
        <v>0</v>
      </c>
      <c r="M44" s="165">
        <f>SUM(I44:L44)</f>
        <v>0</v>
      </c>
    </row>
    <row r="45" spans="1:14" ht="18" hidden="1" customHeight="1" x14ac:dyDescent="0.3">
      <c r="A45" s="111"/>
      <c r="B45" s="112"/>
      <c r="C45" s="113"/>
      <c r="D45" s="114" t="s">
        <v>71</v>
      </c>
      <c r="E45" s="115"/>
      <c r="F45" s="116"/>
      <c r="G45" s="116"/>
      <c r="H45" s="116"/>
      <c r="I45" s="117"/>
      <c r="J45" s="117"/>
      <c r="K45" s="117"/>
      <c r="L45" s="118"/>
      <c r="M45" s="156"/>
    </row>
    <row r="46" spans="1:14" ht="128.25" hidden="1" customHeight="1" x14ac:dyDescent="0.3">
      <c r="A46" s="111" t="s">
        <v>90</v>
      </c>
      <c r="B46" s="119" t="s">
        <v>113</v>
      </c>
      <c r="C46" s="120" t="s">
        <v>28</v>
      </c>
      <c r="D46" s="121" t="s">
        <v>71</v>
      </c>
      <c r="E46" s="122" t="s">
        <v>60</v>
      </c>
      <c r="F46" s="123" t="s">
        <v>23</v>
      </c>
      <c r="G46" s="123" t="s">
        <v>52</v>
      </c>
      <c r="H46" s="123">
        <v>0</v>
      </c>
      <c r="I46" s="124">
        <v>0</v>
      </c>
      <c r="J46" s="124">
        <v>0</v>
      </c>
      <c r="K46" s="124">
        <v>0</v>
      </c>
      <c r="L46" s="124">
        <v>0</v>
      </c>
      <c r="M46" s="156"/>
    </row>
    <row r="47" spans="1:14" ht="128.25" hidden="1" customHeight="1" x14ac:dyDescent="0.3">
      <c r="A47" s="111" t="s">
        <v>40</v>
      </c>
      <c r="B47" s="125" t="s">
        <v>111</v>
      </c>
      <c r="C47" s="126" t="s">
        <v>29</v>
      </c>
      <c r="D47" s="127" t="s">
        <v>71</v>
      </c>
      <c r="E47" s="128" t="s">
        <v>60</v>
      </c>
      <c r="F47" s="129" t="s">
        <v>23</v>
      </c>
      <c r="G47" s="129" t="s">
        <v>52</v>
      </c>
      <c r="H47" s="129"/>
      <c r="I47" s="93">
        <v>0</v>
      </c>
      <c r="J47" s="93">
        <v>0</v>
      </c>
      <c r="K47" s="93">
        <v>0</v>
      </c>
      <c r="L47" s="93"/>
      <c r="M47" s="156"/>
    </row>
    <row r="48" spans="1:14" ht="128.25" hidden="1" customHeight="1" x14ac:dyDescent="0.3">
      <c r="A48" s="151" t="s">
        <v>41</v>
      </c>
      <c r="B48" s="125" t="s">
        <v>117</v>
      </c>
      <c r="C48" s="137" t="s">
        <v>29</v>
      </c>
      <c r="D48" s="127" t="s">
        <v>80</v>
      </c>
      <c r="E48" s="128"/>
      <c r="F48" s="129" t="s">
        <v>114</v>
      </c>
      <c r="G48" s="129" t="s">
        <v>115</v>
      </c>
      <c r="H48" s="129"/>
      <c r="I48" s="93">
        <v>0</v>
      </c>
      <c r="J48" s="93">
        <v>0</v>
      </c>
      <c r="K48" s="93">
        <v>0</v>
      </c>
      <c r="L48" s="93"/>
      <c r="M48" s="156"/>
    </row>
    <row r="49" spans="1:18" ht="112.5" hidden="1" customHeight="1" x14ac:dyDescent="0.3">
      <c r="A49" s="130" t="s">
        <v>42</v>
      </c>
      <c r="B49" s="125" t="s">
        <v>110</v>
      </c>
      <c r="C49" s="126" t="s">
        <v>28</v>
      </c>
      <c r="D49" s="127" t="s">
        <v>75</v>
      </c>
      <c r="E49" s="128" t="s">
        <v>60</v>
      </c>
      <c r="F49" s="129" t="s">
        <v>23</v>
      </c>
      <c r="G49" s="129" t="s">
        <v>52</v>
      </c>
      <c r="H49" s="129"/>
      <c r="I49" s="93">
        <v>0</v>
      </c>
      <c r="J49" s="93">
        <v>0</v>
      </c>
      <c r="K49" s="93">
        <v>0</v>
      </c>
      <c r="L49" s="93"/>
      <c r="M49" s="156"/>
    </row>
    <row r="50" spans="1:18" ht="129" hidden="1" customHeight="1" x14ac:dyDescent="0.3">
      <c r="A50" s="130" t="s">
        <v>50</v>
      </c>
      <c r="B50" s="125" t="s">
        <v>108</v>
      </c>
      <c r="C50" s="126" t="s">
        <v>29</v>
      </c>
      <c r="D50" s="127" t="s">
        <v>71</v>
      </c>
      <c r="E50" s="128" t="s">
        <v>60</v>
      </c>
      <c r="F50" s="129" t="s">
        <v>23</v>
      </c>
      <c r="G50" s="129" t="s">
        <v>78</v>
      </c>
      <c r="H50" s="129"/>
      <c r="I50" s="93">
        <v>0</v>
      </c>
      <c r="J50" s="93">
        <v>0</v>
      </c>
      <c r="K50" s="93">
        <v>0</v>
      </c>
      <c r="L50" s="93"/>
      <c r="M50" s="156"/>
    </row>
    <row r="51" spans="1:18" ht="36" hidden="1" customHeight="1" x14ac:dyDescent="0.3">
      <c r="A51" s="130"/>
      <c r="B51" s="144" t="s">
        <v>112</v>
      </c>
      <c r="C51" s="126"/>
      <c r="D51" s="127"/>
      <c r="E51" s="128"/>
      <c r="F51" s="129"/>
      <c r="G51" s="129"/>
      <c r="H51" s="145">
        <f>SUM(I51:L51)</f>
        <v>0</v>
      </c>
      <c r="I51" s="146"/>
      <c r="J51" s="146">
        <v>0</v>
      </c>
      <c r="K51" s="146"/>
      <c r="L51" s="146">
        <v>0</v>
      </c>
      <c r="M51" s="156"/>
    </row>
    <row r="52" spans="1:18" ht="31.2" x14ac:dyDescent="0.3">
      <c r="A52" s="90"/>
      <c r="B52" s="101" t="s">
        <v>30</v>
      </c>
      <c r="C52" s="91"/>
      <c r="D52" s="91"/>
      <c r="E52" s="92"/>
      <c r="F52" s="10"/>
      <c r="G52" s="10"/>
      <c r="H52" s="147"/>
      <c r="I52" s="148">
        <f>SUM(I26,I27,I28)</f>
        <v>398.8</v>
      </c>
      <c r="J52" s="148">
        <f>SUM(J37,J26,J27)</f>
        <v>351.05</v>
      </c>
      <c r="K52" s="148">
        <f>SUM(K43,K26,K27)</f>
        <v>297.64999999999998</v>
      </c>
      <c r="L52" s="148">
        <f>SUM(L26,L27,L28)</f>
        <v>457.8</v>
      </c>
      <c r="M52" s="161">
        <f>SUM(L52,K52,J52,I52)</f>
        <v>1505.3</v>
      </c>
    </row>
    <row r="53" spans="1:18" ht="31.2" x14ac:dyDescent="0.3">
      <c r="A53" s="90"/>
      <c r="B53" s="101" t="s">
        <v>124</v>
      </c>
      <c r="C53" s="91"/>
      <c r="D53" s="91"/>
      <c r="E53" s="92"/>
      <c r="F53" s="10"/>
      <c r="G53" s="10"/>
      <c r="H53" s="147"/>
      <c r="I53" s="148">
        <f>SUM(I25)</f>
        <v>0</v>
      </c>
      <c r="J53" s="148">
        <f>SUM(J25)</f>
        <v>0</v>
      </c>
      <c r="K53" s="148">
        <f>SUM(K25)</f>
        <v>15</v>
      </c>
      <c r="L53" s="148">
        <f>SUM(L25)</f>
        <v>0</v>
      </c>
      <c r="M53" s="161">
        <f>SUM(I53:L53)</f>
        <v>15</v>
      </c>
    </row>
    <row r="54" spans="1:18" x14ac:dyDescent="0.3">
      <c r="A54" s="90"/>
      <c r="B54" s="101" t="s">
        <v>25</v>
      </c>
      <c r="C54" s="91"/>
      <c r="D54" s="91"/>
      <c r="E54" s="92"/>
      <c r="F54" s="10"/>
      <c r="G54" s="10"/>
      <c r="H54" s="147"/>
      <c r="I54" s="148">
        <f>SUM(I51:I52)</f>
        <v>398.8</v>
      </c>
      <c r="J54" s="149">
        <f>SUM(J51:J52)</f>
        <v>351.05</v>
      </c>
      <c r="K54" s="148">
        <f>SUM(K51:K52)</f>
        <v>297.64999999999998</v>
      </c>
      <c r="L54" s="148">
        <f>SUM(L51:L52)</f>
        <v>457.8</v>
      </c>
      <c r="M54" s="161">
        <f>SUM(M52:M53)</f>
        <v>1520.3</v>
      </c>
    </row>
    <row r="55" spans="1:18" ht="25.5" customHeight="1" x14ac:dyDescent="0.3">
      <c r="A55" s="102"/>
      <c r="B55" s="103" t="s">
        <v>118</v>
      </c>
      <c r="C55" s="103"/>
      <c r="D55" s="103"/>
      <c r="E55" s="103"/>
      <c r="F55" s="110"/>
      <c r="G55" s="103"/>
      <c r="H55" s="103"/>
      <c r="I55" s="103"/>
      <c r="J55" s="104" t="s">
        <v>104</v>
      </c>
      <c r="K55" s="103"/>
      <c r="L55" s="103"/>
      <c r="Q55" t="s">
        <v>102</v>
      </c>
    </row>
    <row r="56" spans="1:18" x14ac:dyDescent="0.3">
      <c r="A56" s="105"/>
    </row>
    <row r="58" spans="1:18" x14ac:dyDescent="0.3">
      <c r="R58" t="s">
        <v>102</v>
      </c>
    </row>
    <row r="59" spans="1:18" x14ac:dyDescent="0.3">
      <c r="G59" s="70" t="s">
        <v>102</v>
      </c>
    </row>
  </sheetData>
  <mergeCells count="35">
    <mergeCell ref="M20:M23"/>
    <mergeCell ref="I21:I23"/>
    <mergeCell ref="J21:J23"/>
    <mergeCell ref="K21:K23"/>
    <mergeCell ref="L21:L23"/>
    <mergeCell ref="A18:L18"/>
    <mergeCell ref="A19:L19"/>
    <mergeCell ref="A20:A23"/>
    <mergeCell ref="B20:B23"/>
    <mergeCell ref="C20:C23"/>
    <mergeCell ref="E20:E23"/>
    <mergeCell ref="F20:F23"/>
    <mergeCell ref="G20:G23"/>
    <mergeCell ref="H20:H23"/>
    <mergeCell ref="I20:L20"/>
    <mergeCell ref="A11:B11"/>
    <mergeCell ref="C11:L11"/>
    <mergeCell ref="A12:B12"/>
    <mergeCell ref="C12:L12"/>
    <mergeCell ref="A13:B13"/>
    <mergeCell ref="C13:L13"/>
    <mergeCell ref="A8:B8"/>
    <mergeCell ref="C8:L8"/>
    <mergeCell ref="A9:B9"/>
    <mergeCell ref="C9:L9"/>
    <mergeCell ref="A10:B10"/>
    <mergeCell ref="C10:L10"/>
    <mergeCell ref="G2:L2"/>
    <mergeCell ref="B2:F2"/>
    <mergeCell ref="A7:B7"/>
    <mergeCell ref="C7:L7"/>
    <mergeCell ref="A4:L4"/>
    <mergeCell ref="A5:L5"/>
    <mergeCell ref="A6:B6"/>
    <mergeCell ref="C6:L6"/>
  </mergeCells>
  <pageMargins left="0.7" right="0.7" top="0.75" bottom="0.75" header="0.3" footer="0.3"/>
  <pageSetup paperSize="9" scale="49" fitToHeight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5"/>
  <sheetViews>
    <sheetView workbookViewId="0">
      <selection activeCell="L35" sqref="A1:L35"/>
    </sheetView>
  </sheetViews>
  <sheetFormatPr defaultRowHeight="14.4" x14ac:dyDescent="0.3"/>
  <cols>
    <col min="1" max="1" width="5.6640625" customWidth="1"/>
    <col min="2" max="2" width="24.6640625" customWidth="1"/>
    <col min="3" max="3" width="12.5546875" customWidth="1"/>
    <col min="4" max="4" width="13.88671875" customWidth="1"/>
    <col min="5" max="5" width="0" hidden="1" customWidth="1"/>
    <col min="6" max="6" width="11.6640625" style="68" customWidth="1"/>
  </cols>
  <sheetData>
    <row r="1" spans="1:12" ht="15.6" x14ac:dyDescent="0.3">
      <c r="A1" s="185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x14ac:dyDescent="0.3">
      <c r="A2" s="186" t="s">
        <v>97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5.6" x14ac:dyDescent="0.3">
      <c r="A3" s="218" t="s">
        <v>10</v>
      </c>
      <c r="B3" s="221" t="s">
        <v>12</v>
      </c>
      <c r="C3" s="193" t="s">
        <v>13</v>
      </c>
      <c r="D3" s="51"/>
      <c r="E3" s="225" t="s">
        <v>14</v>
      </c>
      <c r="F3" s="228" t="s">
        <v>15</v>
      </c>
      <c r="G3" s="228" t="s">
        <v>16</v>
      </c>
      <c r="H3" s="225" t="s">
        <v>17</v>
      </c>
      <c r="I3" s="235" t="s">
        <v>18</v>
      </c>
      <c r="J3" s="236"/>
      <c r="K3" s="236"/>
      <c r="L3" s="236"/>
    </row>
    <row r="4" spans="1:12" x14ac:dyDescent="0.3">
      <c r="A4" s="219"/>
      <c r="B4" s="221"/>
      <c r="C4" s="223"/>
      <c r="D4" s="52"/>
      <c r="E4" s="226"/>
      <c r="F4" s="229"/>
      <c r="G4" s="231"/>
      <c r="H4" s="233"/>
      <c r="I4" s="211" t="s">
        <v>19</v>
      </c>
      <c r="J4" s="214" t="s">
        <v>20</v>
      </c>
      <c r="K4" s="211" t="s">
        <v>21</v>
      </c>
      <c r="L4" s="211" t="s">
        <v>22</v>
      </c>
    </row>
    <row r="5" spans="1:12" ht="26.4" x14ac:dyDescent="0.3">
      <c r="A5" s="219"/>
      <c r="B5" s="221"/>
      <c r="C5" s="223"/>
      <c r="D5" s="22" t="s">
        <v>65</v>
      </c>
      <c r="E5" s="226"/>
      <c r="F5" s="229"/>
      <c r="G5" s="231"/>
      <c r="H5" s="233"/>
      <c r="I5" s="212"/>
      <c r="J5" s="215"/>
      <c r="K5" s="212"/>
      <c r="L5" s="212"/>
    </row>
    <row r="6" spans="1:12" ht="15" thickBot="1" x14ac:dyDescent="0.35">
      <c r="A6" s="220"/>
      <c r="B6" s="222"/>
      <c r="C6" s="224"/>
      <c r="D6" s="53"/>
      <c r="E6" s="227"/>
      <c r="F6" s="230"/>
      <c r="G6" s="232"/>
      <c r="H6" s="234"/>
      <c r="I6" s="213"/>
      <c r="J6" s="216"/>
      <c r="K6" s="213"/>
      <c r="L6" s="213"/>
    </row>
    <row r="7" spans="1:12" x14ac:dyDescent="0.3">
      <c r="A7" s="23"/>
      <c r="B7" s="24"/>
      <c r="C7" s="25"/>
      <c r="D7" s="31" t="s">
        <v>66</v>
      </c>
      <c r="E7" s="26"/>
      <c r="F7" s="27"/>
      <c r="G7" s="28"/>
      <c r="H7" s="28"/>
      <c r="I7" s="29"/>
      <c r="J7" s="61"/>
      <c r="K7" s="29"/>
      <c r="L7" s="30"/>
    </row>
    <row r="8" spans="1:12" ht="92.4" x14ac:dyDescent="0.3">
      <c r="A8" s="1" t="s">
        <v>11</v>
      </c>
      <c r="B8" s="6" t="s">
        <v>46</v>
      </c>
      <c r="C8" s="5" t="s">
        <v>29</v>
      </c>
      <c r="D8" s="32" t="s">
        <v>67</v>
      </c>
      <c r="E8" s="2" t="s">
        <v>60</v>
      </c>
      <c r="F8" s="3" t="s">
        <v>23</v>
      </c>
      <c r="G8" s="3" t="s">
        <v>52</v>
      </c>
      <c r="H8" s="3">
        <f t="shared" ref="H8:H15" si="0">SUM(I8:L8)</f>
        <v>90</v>
      </c>
      <c r="I8" s="9">
        <v>90</v>
      </c>
      <c r="J8" s="62">
        <v>0</v>
      </c>
      <c r="K8" s="9">
        <v>0</v>
      </c>
      <c r="L8" s="9">
        <v>0</v>
      </c>
    </row>
    <row r="9" spans="1:12" ht="105.6" x14ac:dyDescent="0.3">
      <c r="A9" s="1" t="s">
        <v>24</v>
      </c>
      <c r="B9" s="6" t="s">
        <v>47</v>
      </c>
      <c r="C9" s="5" t="s">
        <v>29</v>
      </c>
      <c r="D9" s="32" t="s">
        <v>69</v>
      </c>
      <c r="E9" s="2" t="s">
        <v>60</v>
      </c>
      <c r="F9" s="3" t="s">
        <v>23</v>
      </c>
      <c r="G9" s="3" t="s">
        <v>52</v>
      </c>
      <c r="H9" s="3">
        <f t="shared" si="0"/>
        <v>60</v>
      </c>
      <c r="I9" s="9">
        <v>60</v>
      </c>
      <c r="J9" s="62">
        <v>0</v>
      </c>
      <c r="K9" s="9">
        <v>0</v>
      </c>
      <c r="L9" s="9">
        <v>0</v>
      </c>
    </row>
    <row r="10" spans="1:12" ht="79.2" x14ac:dyDescent="0.3">
      <c r="A10" s="1" t="s">
        <v>99</v>
      </c>
      <c r="B10" s="6" t="s">
        <v>79</v>
      </c>
      <c r="C10" s="5" t="s">
        <v>29</v>
      </c>
      <c r="D10" s="32" t="s">
        <v>66</v>
      </c>
      <c r="E10" s="2" t="s">
        <v>60</v>
      </c>
      <c r="F10" s="3" t="s">
        <v>23</v>
      </c>
      <c r="G10" s="3" t="s">
        <v>78</v>
      </c>
      <c r="H10" s="3">
        <f t="shared" si="0"/>
        <v>90</v>
      </c>
      <c r="I10" s="9">
        <v>90</v>
      </c>
      <c r="J10" s="62">
        <v>0</v>
      </c>
      <c r="K10" s="9">
        <v>0</v>
      </c>
      <c r="L10" s="9">
        <v>0</v>
      </c>
    </row>
    <row r="11" spans="1:12" ht="105.6" x14ac:dyDescent="0.3">
      <c r="A11" s="54" t="s">
        <v>31</v>
      </c>
      <c r="B11" s="55" t="s">
        <v>98</v>
      </c>
      <c r="C11" s="56" t="s">
        <v>29</v>
      </c>
      <c r="D11" s="57" t="s">
        <v>66</v>
      </c>
      <c r="E11" s="58" t="s">
        <v>60</v>
      </c>
      <c r="F11" s="59" t="s">
        <v>23</v>
      </c>
      <c r="G11" s="59" t="s">
        <v>81</v>
      </c>
      <c r="H11" s="59">
        <v>300</v>
      </c>
      <c r="I11" s="60">
        <v>300</v>
      </c>
      <c r="J11" s="60">
        <v>0</v>
      </c>
      <c r="K11" s="60">
        <v>0</v>
      </c>
      <c r="L11" s="60">
        <v>0</v>
      </c>
    </row>
    <row r="12" spans="1:12" ht="79.2" x14ac:dyDescent="0.3">
      <c r="A12" s="50" t="s">
        <v>32</v>
      </c>
      <c r="B12" s="11" t="s">
        <v>33</v>
      </c>
      <c r="C12" s="12" t="s">
        <v>28</v>
      </c>
      <c r="D12" s="48" t="s">
        <v>68</v>
      </c>
      <c r="E12" s="13" t="s">
        <v>64</v>
      </c>
      <c r="F12" s="14" t="s">
        <v>34</v>
      </c>
      <c r="G12" s="14" t="s">
        <v>58</v>
      </c>
      <c r="H12" s="14">
        <f>SUM(I12:L12)</f>
        <v>10</v>
      </c>
      <c r="I12" s="15">
        <v>10</v>
      </c>
      <c r="J12" s="60">
        <v>0</v>
      </c>
      <c r="K12" s="15">
        <v>0</v>
      </c>
      <c r="L12" s="15">
        <v>0</v>
      </c>
    </row>
    <row r="13" spans="1:12" ht="39.6" x14ac:dyDescent="0.3">
      <c r="A13" s="1" t="s">
        <v>35</v>
      </c>
      <c r="B13" s="11" t="s">
        <v>88</v>
      </c>
      <c r="C13" s="12" t="s">
        <v>87</v>
      </c>
      <c r="D13" s="48" t="s">
        <v>66</v>
      </c>
      <c r="E13" s="13" t="s">
        <v>63</v>
      </c>
      <c r="F13" s="14" t="s">
        <v>54</v>
      </c>
      <c r="G13" s="14" t="s">
        <v>85</v>
      </c>
      <c r="H13" s="14">
        <v>110</v>
      </c>
      <c r="I13" s="15">
        <v>40</v>
      </c>
      <c r="J13" s="60">
        <v>0</v>
      </c>
      <c r="K13" s="15">
        <v>0</v>
      </c>
      <c r="L13" s="15">
        <v>0</v>
      </c>
    </row>
    <row r="14" spans="1:12" x14ac:dyDescent="0.3">
      <c r="A14" s="33"/>
      <c r="B14" s="34"/>
      <c r="C14" s="35"/>
      <c r="D14" s="40" t="s">
        <v>70</v>
      </c>
      <c r="E14" s="36"/>
      <c r="F14" s="37"/>
      <c r="G14" s="37"/>
      <c r="H14" s="37"/>
      <c r="I14" s="38"/>
      <c r="J14" s="63"/>
      <c r="K14" s="38"/>
      <c r="L14" s="39"/>
    </row>
    <row r="15" spans="1:12" ht="92.4" x14ac:dyDescent="0.3">
      <c r="A15" s="50" t="s">
        <v>36</v>
      </c>
      <c r="B15" s="11" t="s">
        <v>96</v>
      </c>
      <c r="C15" s="12" t="s">
        <v>29</v>
      </c>
      <c r="D15" s="48" t="s">
        <v>70</v>
      </c>
      <c r="E15" s="13" t="s">
        <v>64</v>
      </c>
      <c r="F15" s="14" t="s">
        <v>54</v>
      </c>
      <c r="G15" s="14" t="s">
        <v>55</v>
      </c>
      <c r="H15" s="14">
        <f t="shared" si="0"/>
        <v>200</v>
      </c>
      <c r="I15" s="15">
        <v>0</v>
      </c>
      <c r="J15" s="60">
        <v>200</v>
      </c>
      <c r="K15" s="15">
        <v>0</v>
      </c>
      <c r="L15" s="15">
        <v>0</v>
      </c>
    </row>
    <row r="16" spans="1:12" ht="92.4" x14ac:dyDescent="0.3">
      <c r="A16" s="1" t="s">
        <v>37</v>
      </c>
      <c r="B16" s="11" t="s">
        <v>49</v>
      </c>
      <c r="C16" s="12" t="s">
        <v>28</v>
      </c>
      <c r="D16" s="48" t="s">
        <v>72</v>
      </c>
      <c r="E16" s="13" t="s">
        <v>60</v>
      </c>
      <c r="F16" s="14" t="s">
        <v>23</v>
      </c>
      <c r="G16" s="14" t="s">
        <v>52</v>
      </c>
      <c r="H16" s="14">
        <f t="shared" ref="H16:H22" si="1">SUM(I16:L16)</f>
        <v>60</v>
      </c>
      <c r="I16" s="15">
        <v>0</v>
      </c>
      <c r="J16" s="60">
        <v>60</v>
      </c>
      <c r="K16" s="15">
        <v>0</v>
      </c>
      <c r="L16" s="15">
        <v>0</v>
      </c>
    </row>
    <row r="17" spans="1:12" ht="79.2" x14ac:dyDescent="0.3">
      <c r="A17" s="1" t="s">
        <v>38</v>
      </c>
      <c r="B17" s="16" t="s">
        <v>45</v>
      </c>
      <c r="C17" s="17" t="s">
        <v>28</v>
      </c>
      <c r="D17" s="49" t="s">
        <v>72</v>
      </c>
      <c r="E17" s="18" t="s">
        <v>60</v>
      </c>
      <c r="F17" s="19" t="s">
        <v>23</v>
      </c>
      <c r="G17" s="19" t="s">
        <v>52</v>
      </c>
      <c r="H17" s="19">
        <f t="shared" si="1"/>
        <v>60</v>
      </c>
      <c r="I17" s="20">
        <v>0</v>
      </c>
      <c r="J17" s="64">
        <v>60</v>
      </c>
      <c r="K17" s="20">
        <v>0</v>
      </c>
      <c r="L17" s="20">
        <v>0</v>
      </c>
    </row>
    <row r="18" spans="1:12" ht="52.8" x14ac:dyDescent="0.3">
      <c r="A18" s="1" t="s">
        <v>39</v>
      </c>
      <c r="B18" s="11" t="s">
        <v>89</v>
      </c>
      <c r="C18" s="12" t="s">
        <v>87</v>
      </c>
      <c r="D18" s="48" t="s">
        <v>72</v>
      </c>
      <c r="E18" s="13" t="s">
        <v>59</v>
      </c>
      <c r="F18" s="14" t="s">
        <v>56</v>
      </c>
      <c r="G18" s="14" t="s">
        <v>57</v>
      </c>
      <c r="H18" s="14">
        <f t="shared" si="1"/>
        <v>300</v>
      </c>
      <c r="I18" s="15">
        <v>0</v>
      </c>
      <c r="J18" s="60">
        <v>300</v>
      </c>
      <c r="K18" s="15">
        <v>0</v>
      </c>
      <c r="L18" s="15">
        <v>0</v>
      </c>
    </row>
    <row r="19" spans="1:12" ht="105.6" x14ac:dyDescent="0.3">
      <c r="A19" s="1" t="s">
        <v>40</v>
      </c>
      <c r="B19" s="16" t="s">
        <v>48</v>
      </c>
      <c r="C19" s="17" t="s">
        <v>28</v>
      </c>
      <c r="D19" s="49" t="s">
        <v>73</v>
      </c>
      <c r="E19" s="18" t="s">
        <v>60</v>
      </c>
      <c r="F19" s="19" t="s">
        <v>23</v>
      </c>
      <c r="G19" s="19" t="s">
        <v>52</v>
      </c>
      <c r="H19" s="19">
        <f t="shared" si="1"/>
        <v>60</v>
      </c>
      <c r="I19" s="20">
        <v>0</v>
      </c>
      <c r="J19" s="64">
        <v>60</v>
      </c>
      <c r="K19" s="20">
        <v>0</v>
      </c>
      <c r="L19" s="20">
        <v>0</v>
      </c>
    </row>
    <row r="20" spans="1:12" ht="92.4" x14ac:dyDescent="0.3">
      <c r="A20" s="1" t="s">
        <v>41</v>
      </c>
      <c r="B20" s="16" t="s">
        <v>43</v>
      </c>
      <c r="C20" s="17" t="s">
        <v>28</v>
      </c>
      <c r="D20" s="49" t="s">
        <v>73</v>
      </c>
      <c r="E20" s="18" t="s">
        <v>60</v>
      </c>
      <c r="F20" s="19" t="s">
        <v>23</v>
      </c>
      <c r="G20" s="19" t="s">
        <v>52</v>
      </c>
      <c r="H20" s="19">
        <f t="shared" si="1"/>
        <v>60</v>
      </c>
      <c r="I20" s="20">
        <v>0</v>
      </c>
      <c r="J20" s="64">
        <v>60</v>
      </c>
      <c r="K20" s="20">
        <v>0</v>
      </c>
      <c r="L20" s="20">
        <v>0</v>
      </c>
    </row>
    <row r="21" spans="1:12" ht="105.6" x14ac:dyDescent="0.3">
      <c r="A21" s="1" t="s">
        <v>42</v>
      </c>
      <c r="B21" s="16" t="s">
        <v>44</v>
      </c>
      <c r="C21" s="17" t="s">
        <v>28</v>
      </c>
      <c r="D21" s="49" t="s">
        <v>74</v>
      </c>
      <c r="E21" s="18" t="s">
        <v>60</v>
      </c>
      <c r="F21" s="19" t="s">
        <v>23</v>
      </c>
      <c r="G21" s="19" t="s">
        <v>52</v>
      </c>
      <c r="H21" s="19">
        <f t="shared" si="1"/>
        <v>60</v>
      </c>
      <c r="I21" s="20">
        <v>0</v>
      </c>
      <c r="J21" s="64">
        <v>60</v>
      </c>
      <c r="K21" s="20">
        <v>0</v>
      </c>
      <c r="L21" s="20">
        <v>0</v>
      </c>
    </row>
    <row r="22" spans="1:12" ht="79.2" x14ac:dyDescent="0.3">
      <c r="A22" s="1" t="s">
        <v>50</v>
      </c>
      <c r="B22" s="11" t="s">
        <v>100</v>
      </c>
      <c r="C22" s="12" t="s">
        <v>29</v>
      </c>
      <c r="D22" s="48" t="s">
        <v>70</v>
      </c>
      <c r="E22" s="13" t="s">
        <v>60</v>
      </c>
      <c r="F22" s="14" t="s">
        <v>23</v>
      </c>
      <c r="G22" s="14" t="s">
        <v>78</v>
      </c>
      <c r="H22" s="14">
        <f t="shared" si="1"/>
        <v>90</v>
      </c>
      <c r="I22" s="15">
        <v>0</v>
      </c>
      <c r="J22" s="60">
        <v>90</v>
      </c>
      <c r="K22" s="15">
        <v>0</v>
      </c>
      <c r="L22" s="15">
        <v>0</v>
      </c>
    </row>
    <row r="23" spans="1:12" ht="39.6" x14ac:dyDescent="0.3">
      <c r="A23" s="1" t="s">
        <v>90</v>
      </c>
      <c r="B23" s="11" t="s">
        <v>88</v>
      </c>
      <c r="C23" s="12" t="s">
        <v>87</v>
      </c>
      <c r="D23" s="48" t="s">
        <v>70</v>
      </c>
      <c r="E23" s="13" t="s">
        <v>63</v>
      </c>
      <c r="F23" s="14" t="s">
        <v>54</v>
      </c>
      <c r="G23" s="14" t="s">
        <v>82</v>
      </c>
      <c r="H23" s="14">
        <v>110</v>
      </c>
      <c r="I23" s="15">
        <v>0</v>
      </c>
      <c r="J23" s="60">
        <v>35</v>
      </c>
      <c r="K23" s="15">
        <v>0</v>
      </c>
      <c r="L23" s="15">
        <v>0</v>
      </c>
    </row>
    <row r="24" spans="1:12" x14ac:dyDescent="0.3">
      <c r="A24" s="33"/>
      <c r="B24" s="34"/>
      <c r="C24" s="35"/>
      <c r="D24" s="47" t="s">
        <v>80</v>
      </c>
      <c r="E24" s="36"/>
      <c r="F24" s="37"/>
      <c r="G24" s="37"/>
      <c r="H24" s="37"/>
      <c r="I24" s="38"/>
      <c r="J24" s="63"/>
      <c r="K24" s="38"/>
      <c r="L24" s="39"/>
    </row>
    <row r="25" spans="1:12" ht="79.2" x14ac:dyDescent="0.3">
      <c r="A25" s="33" t="s">
        <v>61</v>
      </c>
      <c r="B25" s="6" t="s">
        <v>83</v>
      </c>
      <c r="C25" s="5" t="s">
        <v>29</v>
      </c>
      <c r="D25" s="32" t="s">
        <v>80</v>
      </c>
      <c r="E25" s="2" t="s">
        <v>60</v>
      </c>
      <c r="F25" s="3" t="s">
        <v>23</v>
      </c>
      <c r="G25" s="3" t="s">
        <v>52</v>
      </c>
      <c r="H25" s="3">
        <f>SUM(I25:L25)</f>
        <v>30</v>
      </c>
      <c r="I25" s="9">
        <v>0</v>
      </c>
      <c r="J25" s="62">
        <v>0</v>
      </c>
      <c r="K25" s="9">
        <v>30</v>
      </c>
      <c r="L25" s="9">
        <v>0</v>
      </c>
    </row>
    <row r="26" spans="1:12" ht="39.6" x14ac:dyDescent="0.3">
      <c r="A26" s="33" t="s">
        <v>62</v>
      </c>
      <c r="B26" s="11" t="s">
        <v>88</v>
      </c>
      <c r="C26" s="12" t="s">
        <v>87</v>
      </c>
      <c r="D26" s="48" t="s">
        <v>80</v>
      </c>
      <c r="E26" s="13" t="s">
        <v>63</v>
      </c>
      <c r="F26" s="14" t="s">
        <v>54</v>
      </c>
      <c r="G26" s="14" t="s">
        <v>77</v>
      </c>
      <c r="H26" s="14">
        <v>110</v>
      </c>
      <c r="I26" s="15">
        <v>0</v>
      </c>
      <c r="J26" s="60">
        <v>0</v>
      </c>
      <c r="K26" s="15">
        <v>5</v>
      </c>
      <c r="L26" s="15">
        <v>0</v>
      </c>
    </row>
    <row r="27" spans="1:12" x14ac:dyDescent="0.3">
      <c r="A27" s="33"/>
      <c r="B27" s="41"/>
      <c r="C27" s="42"/>
      <c r="D27" s="47" t="s">
        <v>71</v>
      </c>
      <c r="E27" s="43"/>
      <c r="F27" s="44"/>
      <c r="G27" s="44"/>
      <c r="H27" s="44"/>
      <c r="I27" s="45"/>
      <c r="J27" s="65"/>
      <c r="K27" s="45"/>
      <c r="L27" s="46"/>
    </row>
    <row r="28" spans="1:12" ht="92.4" x14ac:dyDescent="0.3">
      <c r="A28" s="33" t="s">
        <v>91</v>
      </c>
      <c r="B28" s="16" t="s">
        <v>51</v>
      </c>
      <c r="C28" s="17" t="s">
        <v>28</v>
      </c>
      <c r="D28" s="49" t="s">
        <v>71</v>
      </c>
      <c r="E28" s="18" t="s">
        <v>60</v>
      </c>
      <c r="F28" s="19" t="s">
        <v>23</v>
      </c>
      <c r="G28" s="19" t="s">
        <v>53</v>
      </c>
      <c r="H28" s="19">
        <f>SUM(I28:L28)</f>
        <v>200</v>
      </c>
      <c r="I28" s="20">
        <v>0</v>
      </c>
      <c r="J28" s="64">
        <v>0</v>
      </c>
      <c r="K28" s="20">
        <v>0</v>
      </c>
      <c r="L28" s="20">
        <v>200</v>
      </c>
    </row>
    <row r="29" spans="1:12" ht="52.8" x14ac:dyDescent="0.3">
      <c r="A29" s="33" t="s">
        <v>92</v>
      </c>
      <c r="B29" s="11" t="s">
        <v>89</v>
      </c>
      <c r="C29" s="12" t="s">
        <v>87</v>
      </c>
      <c r="D29" s="48" t="s">
        <v>84</v>
      </c>
      <c r="E29" s="13" t="s">
        <v>59</v>
      </c>
      <c r="F29" s="14" t="s">
        <v>56</v>
      </c>
      <c r="G29" s="14" t="s">
        <v>57</v>
      </c>
      <c r="H29" s="14">
        <f t="shared" ref="H29" si="2">SUM(I29:L29)</f>
        <v>300</v>
      </c>
      <c r="I29" s="15">
        <v>0</v>
      </c>
      <c r="J29" s="60">
        <v>0</v>
      </c>
      <c r="K29" s="15">
        <v>0</v>
      </c>
      <c r="L29" s="15">
        <v>300</v>
      </c>
    </row>
    <row r="30" spans="1:12" ht="79.2" x14ac:dyDescent="0.3">
      <c r="A30" s="1" t="s">
        <v>93</v>
      </c>
      <c r="B30" s="11" t="s">
        <v>101</v>
      </c>
      <c r="C30" s="12" t="s">
        <v>28</v>
      </c>
      <c r="D30" s="48" t="s">
        <v>75</v>
      </c>
      <c r="E30" s="13" t="s">
        <v>60</v>
      </c>
      <c r="F30" s="14" t="s">
        <v>23</v>
      </c>
      <c r="G30" s="14" t="s">
        <v>52</v>
      </c>
      <c r="H30" s="14">
        <f>SUM(I30:L30)</f>
        <v>60</v>
      </c>
      <c r="I30" s="15">
        <v>0</v>
      </c>
      <c r="J30" s="60">
        <v>0</v>
      </c>
      <c r="K30" s="15">
        <v>0</v>
      </c>
      <c r="L30" s="15">
        <v>60</v>
      </c>
    </row>
    <row r="31" spans="1:12" ht="79.2" x14ac:dyDescent="0.3">
      <c r="A31" s="1" t="s">
        <v>94</v>
      </c>
      <c r="B31" s="11" t="s">
        <v>100</v>
      </c>
      <c r="C31" s="12" t="s">
        <v>29</v>
      </c>
      <c r="D31" s="48" t="s">
        <v>71</v>
      </c>
      <c r="E31" s="13" t="s">
        <v>60</v>
      </c>
      <c r="F31" s="14" t="s">
        <v>23</v>
      </c>
      <c r="G31" s="14" t="s">
        <v>78</v>
      </c>
      <c r="H31" s="14">
        <f>SUM(I31:L31)</f>
        <v>90</v>
      </c>
      <c r="I31" s="15">
        <v>0</v>
      </c>
      <c r="J31" s="60">
        <v>0</v>
      </c>
      <c r="K31" s="15">
        <v>0</v>
      </c>
      <c r="L31" s="15">
        <v>90</v>
      </c>
    </row>
    <row r="32" spans="1:12" ht="39.6" x14ac:dyDescent="0.3">
      <c r="A32" s="1" t="s">
        <v>95</v>
      </c>
      <c r="B32" s="11" t="s">
        <v>88</v>
      </c>
      <c r="C32" s="12" t="s">
        <v>87</v>
      </c>
      <c r="D32" s="48" t="s">
        <v>71</v>
      </c>
      <c r="E32" s="13" t="s">
        <v>63</v>
      </c>
      <c r="F32" s="14" t="s">
        <v>54</v>
      </c>
      <c r="G32" s="14" t="s">
        <v>76</v>
      </c>
      <c r="H32" s="14">
        <v>110</v>
      </c>
      <c r="I32" s="15">
        <v>0</v>
      </c>
      <c r="J32" s="60">
        <v>0</v>
      </c>
      <c r="K32" s="15">
        <v>0</v>
      </c>
      <c r="L32" s="15">
        <v>30</v>
      </c>
    </row>
    <row r="33" spans="1:12" ht="26.4" hidden="1" x14ac:dyDescent="0.3">
      <c r="A33" s="1"/>
      <c r="B33" s="11" t="s">
        <v>86</v>
      </c>
      <c r="C33" s="12"/>
      <c r="D33" s="12"/>
      <c r="E33" s="13"/>
      <c r="F33" s="14"/>
      <c r="G33" s="14"/>
      <c r="H33" s="14" t="e">
        <f>SUM(I33:L33)</f>
        <v>#REF!</v>
      </c>
      <c r="I33" s="15">
        <f>SUM(I13)</f>
        <v>40</v>
      </c>
      <c r="J33" s="60">
        <f>SUM(J18,J23)</f>
        <v>335</v>
      </c>
      <c r="K33" s="15">
        <f>SUM(K26)</f>
        <v>5</v>
      </c>
      <c r="L33" s="15" t="e">
        <f>SUM(L32,L29:L29,L26,L23,L18,L15,L13,#REF!,L12)</f>
        <v>#REF!</v>
      </c>
    </row>
    <row r="34" spans="1:12" ht="26.4" hidden="1" x14ac:dyDescent="0.3">
      <c r="A34" s="1"/>
      <c r="B34" s="7" t="s">
        <v>30</v>
      </c>
      <c r="C34" s="5"/>
      <c r="D34" s="5"/>
      <c r="E34" s="2"/>
      <c r="F34" s="3"/>
      <c r="G34" s="3"/>
      <c r="H34" s="10" t="e">
        <f>SUM(I34:L34)</f>
        <v>#REF!</v>
      </c>
      <c r="I34" s="4" t="e">
        <f>SUM(I8,I9,#REF!,I10,#REF!,I12)</f>
        <v>#REF!</v>
      </c>
      <c r="J34" s="66">
        <f>SUM(J15:J17,J19:J21,J22)</f>
        <v>590</v>
      </c>
      <c r="K34" s="4">
        <f>SUM(K25)</f>
        <v>30</v>
      </c>
      <c r="L34" s="4">
        <f>SUM(L28,L30,L31)</f>
        <v>350</v>
      </c>
    </row>
    <row r="35" spans="1:12" ht="15.6" x14ac:dyDescent="0.3">
      <c r="A35" s="1"/>
      <c r="B35" s="7" t="s">
        <v>25</v>
      </c>
      <c r="C35" s="5"/>
      <c r="D35" s="5"/>
      <c r="E35" s="2"/>
      <c r="F35" s="3"/>
      <c r="G35" s="3"/>
      <c r="H35" s="8">
        <f>SUM(I35:J35:K35:L35)</f>
        <v>2230</v>
      </c>
      <c r="I35" s="4">
        <f>SUM(I8:I32)</f>
        <v>590</v>
      </c>
      <c r="J35" s="66">
        <f>SUM(J8:J32)</f>
        <v>925</v>
      </c>
      <c r="K35" s="4">
        <f>SUM(K8:K32)</f>
        <v>35</v>
      </c>
      <c r="L35" s="4">
        <f>SUM(L8:L32)</f>
        <v>680</v>
      </c>
    </row>
  </sheetData>
  <mergeCells count="14">
    <mergeCell ref="I4:I6"/>
    <mergeCell ref="J4:J6"/>
    <mergeCell ref="K4:K6"/>
    <mergeCell ref="L4:L6"/>
    <mergeCell ref="A1:L1"/>
    <mergeCell ref="A2:L2"/>
    <mergeCell ref="A3:A6"/>
    <mergeCell ref="B3:B6"/>
    <mergeCell ref="C3:C6"/>
    <mergeCell ref="E3:E6"/>
    <mergeCell ref="F3:F6"/>
    <mergeCell ref="G3:G6"/>
    <mergeCell ref="H3:H6"/>
    <mergeCell ref="I3:L3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2021-10-27T11:13:58Z</dcterms:modified>
</cp:coreProperties>
</file>