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13_ncr:1_{DB28DCD9-2260-40BA-AE13-E377AC2AA738}" xr6:coauthVersionLast="47" xr6:coauthVersionMax="47" xr10:uidLastSave="{00000000-0000-0000-0000-000000000000}"/>
  <bookViews>
    <workbookView xWindow="-120" yWindow="-120" windowWidth="29040" windowHeight="15840" xr2:uid="{00000000-000D-0000-FFFF-FFFF00000000}"/>
  </bookViews>
  <sheets>
    <sheet name="Лист1" sheetId="1" r:id="rId1"/>
    <sheet name="Лист2" sheetId="2" r:id="rId2"/>
    <sheet name="Лист3" sheetId="3"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9" i="1" l="1"/>
  <c r="L18" i="1"/>
  <c r="L20" i="1" l="1"/>
  <c r="I20" i="1"/>
  <c r="J20" i="1"/>
  <c r="K20" i="1"/>
  <c r="H20" i="1"/>
  <c r="L32" i="2" l="1"/>
  <c r="K32" i="2"/>
  <c r="J32" i="2"/>
  <c r="H32" i="2" s="1"/>
  <c r="I32" i="2"/>
  <c r="L31" i="2"/>
  <c r="K31" i="2"/>
  <c r="J31" i="2"/>
  <c r="I31" i="2"/>
  <c r="H31" i="2" s="1"/>
  <c r="L30" i="2"/>
  <c r="K30" i="2"/>
  <c r="J30" i="2"/>
  <c r="I30" i="2"/>
  <c r="H27" i="2"/>
  <c r="H26" i="2"/>
  <c r="H22" i="2"/>
  <c r="H15" i="2"/>
  <c r="H14" i="2"/>
  <c r="H12" i="2"/>
  <c r="H30" i="2" l="1"/>
</calcChain>
</file>

<file path=xl/sharedStrings.xml><?xml version="1.0" encoding="utf-8"?>
<sst xmlns="http://schemas.openxmlformats.org/spreadsheetml/2006/main" count="189" uniqueCount="115">
  <si>
    <t>Наименование</t>
  </si>
  <si>
    <t>Основание для разработки программы</t>
  </si>
  <si>
    <t>Заказчик и исполнитель программы</t>
  </si>
  <si>
    <t>Цели программы</t>
  </si>
  <si>
    <t>Задачи программы</t>
  </si>
  <si>
    <t>Срок реализации программы</t>
  </si>
  <si>
    <t xml:space="preserve">Объем и источник финансирования программы </t>
  </si>
  <si>
    <t xml:space="preserve">Ожидаемые конечные результаты программы </t>
  </si>
  <si>
    <t xml:space="preserve">Перечень мероприятий Ведомственной целевой программы  </t>
  </si>
  <si>
    <t>№  п/п</t>
  </si>
  <si>
    <t>Наименование мероприятий</t>
  </si>
  <si>
    <t>КБК</t>
  </si>
  <si>
    <t>ОКПД ОКВЭД</t>
  </si>
  <si>
    <t>Адрес реализации мероприятия</t>
  </si>
  <si>
    <t>Ожидаемый результат в натуральных показателях</t>
  </si>
  <si>
    <t>Годовой объём финансирования мероприятий (тыс.руб.)</t>
  </si>
  <si>
    <t>В т.ч. по кварталам</t>
  </si>
  <si>
    <t>1 кв.</t>
  </si>
  <si>
    <t>2 кв.</t>
  </si>
  <si>
    <t>3 кв.</t>
  </si>
  <si>
    <t xml:space="preserve"> 4 кв.</t>
  </si>
  <si>
    <t>СПб и Лен обл.</t>
  </si>
  <si>
    <t>2.</t>
  </si>
  <si>
    <t>ВСЕГО по программе</t>
  </si>
  <si>
    <t>СПб</t>
  </si>
  <si>
    <t>1870 чел.</t>
  </si>
  <si>
    <t>3.</t>
  </si>
  <si>
    <t>Выполнение работ по изготовлению полиграфической продукции (тематических плакатов, открыток, пригласительных билетов) для организации и проведения мероприятий</t>
  </si>
  <si>
    <t>4.</t>
  </si>
  <si>
    <t>5.</t>
  </si>
  <si>
    <t>6.</t>
  </si>
  <si>
    <t>968 08 01 79506 00200 244 226</t>
  </si>
  <si>
    <t>7.</t>
  </si>
  <si>
    <t>9.</t>
  </si>
  <si>
    <t>500 чел.</t>
  </si>
  <si>
    <t>300 чел.</t>
  </si>
  <si>
    <t>СПб (БКЗ Октябрьский)</t>
  </si>
  <si>
    <t>Территория Озеро Долгого</t>
  </si>
  <si>
    <t>10.</t>
  </si>
  <si>
    <t>11.</t>
  </si>
  <si>
    <t>12.</t>
  </si>
  <si>
    <t>13.</t>
  </si>
  <si>
    <t>90.04.10.110</t>
  </si>
  <si>
    <t>79.90.20.000/79.90.2</t>
  </si>
  <si>
    <t>4000 чел.</t>
  </si>
  <si>
    <t>93.29.29.000</t>
  </si>
  <si>
    <t>58.19.11.000</t>
  </si>
  <si>
    <t>01.19.21/ 47.76.1</t>
  </si>
  <si>
    <t xml:space="preserve">Организация и проведение праздничного мероприятия "Битва хоров", посвященного встрече Нового 2019 года </t>
  </si>
  <si>
    <t>1000 чел.</t>
  </si>
  <si>
    <t>Выполнение работ по изготовлению подарочной продукции, не предназначенной для дальнейшей перепродажи - медалей выпускника из недрагоценных металлов в подарочном исполнении для награждения выпускников школ, проживающих на территории МО МО Озеро Долгое</t>
  </si>
  <si>
    <t>15.</t>
  </si>
  <si>
    <t>Итого КБК 968 08 01 79506 00200 244 226</t>
  </si>
  <si>
    <t>Месяц проведения</t>
  </si>
  <si>
    <t>Приобретение цветочной продукции для организации и проведения праздничных и иных зрелищных мероприятий</t>
  </si>
  <si>
    <t>февраль-март</t>
  </si>
  <si>
    <t>апрель</t>
  </si>
  <si>
    <t>декабрь</t>
  </si>
  <si>
    <t>4 квартал</t>
  </si>
  <si>
    <t>май</t>
  </si>
  <si>
    <t>сентябрь-октябрь</t>
  </si>
  <si>
    <t>сентябрь</t>
  </si>
  <si>
    <t>2 квартал</t>
  </si>
  <si>
    <t>1 квартал</t>
  </si>
  <si>
    <t>3 квартал</t>
  </si>
  <si>
    <t>5 400 экз.</t>
  </si>
  <si>
    <t>3 поставки</t>
  </si>
  <si>
    <t>4 поставки</t>
  </si>
  <si>
    <t>1 300 экз.</t>
  </si>
  <si>
    <t>2 поставки</t>
  </si>
  <si>
    <t>2 550 экз.</t>
  </si>
  <si>
    <t>2600 экз.</t>
  </si>
  <si>
    <t>16.</t>
  </si>
  <si>
    <t>17.</t>
  </si>
  <si>
    <t>18.</t>
  </si>
  <si>
    <t>968 08 01 79 506 00200 244 349</t>
  </si>
  <si>
    <t>968 08 01 79506 00200 244 349</t>
  </si>
  <si>
    <t>Приобретение билетов в театр на Новогоднее представление  для несовершеннолетних жителей округа</t>
  </si>
  <si>
    <t>Приобретение билетов на концерт в связи с празднованием Дня Победы</t>
  </si>
  <si>
    <t xml:space="preserve">Приобретение билетов на посещение спектакля (концерта)в связи с празднованием Дня защитника Отечества и Международного женского Дня </t>
  </si>
  <si>
    <t>Приобретение билетов на посещение спектакля (концерта) в связи с празднованием Дня учителя</t>
  </si>
  <si>
    <t>Приобретение билетов на посещение концерта в связи с Международным днем пожилых людей</t>
  </si>
  <si>
    <t>Организация и проведение праздничного мероприятия - участие в шествии колонны ко Дню Победы</t>
  </si>
  <si>
    <t>968 08 01 79 506 00200 244 226</t>
  </si>
  <si>
    <t>Итого КБК 968 08 01 79506 00200 244 349</t>
  </si>
  <si>
    <t>434 чел</t>
  </si>
  <si>
    <t>14.</t>
  </si>
  <si>
    <t>13 435 чел.</t>
  </si>
  <si>
    <t>по организации и проведению местных и участию в организации и проведении городских праздничных 
и иных зрелищных мероприятий Муниципального образования Муниципальный округ Озеро Долгое на 2020 год</t>
  </si>
  <si>
    <t>Организация и проведение праздничного мероприятия в связи с 75-летием дня Победы</t>
  </si>
  <si>
    <t xml:space="preserve"> </t>
  </si>
  <si>
    <t>1.</t>
  </si>
  <si>
    <t>4 кв.</t>
  </si>
  <si>
    <t xml:space="preserve">      Л.Н. Лебедева</t>
  </si>
  <si>
    <t>Руководитель организационного отдела МА МО МО Озеро Долгое</t>
  </si>
  <si>
    <t>Повышение уровня информированности жителей  МО МО Озеро Долгое по вопросам создания товариществ собственников жилья, советов многоквартирных домов, формирования земельных участков, на которых расположены многоквартирные дома</t>
  </si>
  <si>
    <t>98 часов</t>
  </si>
  <si>
    <t xml:space="preserve">Итого </t>
  </si>
  <si>
    <t>помещ МО МО Озеро Долгое</t>
  </si>
  <si>
    <t xml:space="preserve">Закон Санкт-Петербурга от 23.09. 2009 № 420-79 «Об организации местного самоуправления в Санкт-Петербурге» ст.10п.1, п. п 18,  "Федеральный закон от 06.10.2003 № 131-ФЗ «Об общих принципах организации местного самоуправления в Российской Федерации» ., «Жилищный кодекс Российской Федерации» от 29.12.2004 N 188-ФЗ , Решение Муниципального совета от 17.11.2010 № 43 " Об утверждении Положения  об информировании, консультировании и содействии жителям муниципального образования по вопросам создания ТСЖ, советов многоквартирных домов, формирования земельных участков, на которых расположены многоквартирные дома </t>
  </si>
  <si>
    <t>Опубликование информации тематической направленности в печатном издании – газете «Муниципальный вестник Озеро Долгое» и размещение на официальном сайте ВМО МО Озеро Долгое</t>
  </si>
  <si>
    <t>2</t>
  </si>
  <si>
    <t>статья</t>
  </si>
  <si>
    <t xml:space="preserve">Местная администрация ВМО МО Озеро Долгое        
</t>
  </si>
  <si>
    <t>Организовать информирование, консультирование жителей ВМО МО Озеро Долгое по вопросам создания товариществ собственников жилья, советов многоквартирных домов, формирования земельных участков, на которых расположены многоквартирные дома</t>
  </si>
  <si>
    <t>Повышение правовой грамотности жителей ВМО МО Озеро Долгое по вопросам создания товариществ собственников жилья, советов многоквартирных домов, формирования земельных участков, на которых расположены многоквартирные дома    Количество реализованных мероприятий Программы по отношению к запланированным</t>
  </si>
  <si>
    <t xml:space="preserve">Правовое консультирование граждан, проживающих на территории ВМО Озеро Долгое по вопросам создания ТСЖ, формирования земельных участков, на которых расположены многоквартирные дома </t>
  </si>
  <si>
    <t>2023 год</t>
  </si>
  <si>
    <t>Ведомственная целевая программа мероприятий, направленных на решение вопроса местного значения по организации информирования, консультирования и содействия жителям муниципального образования по вопросам создания товариществ собственников жилья, советов многоквартирных домов, формирования земельных участков, на которых расположены многоквартирные дома на 2023 год</t>
  </si>
  <si>
    <t>мероприятий, направленных на решение вопроса местного значения по организации информирования, консультирования и содействия жителям муниципального образования по вопросам создания товариществ собственников жилья, советов многоквартирных домов, формирования земельных участков, на которых расположены многоквартирные дома на 2023 год</t>
  </si>
  <si>
    <t xml:space="preserve">УТВЕРЖДЕНО
Распоряжением МА МО МО Озеро Долгое 
от __.__ 2023г. № 01-04/__  Приложение №__ 
</t>
  </si>
  <si>
    <t xml:space="preserve">УТВЕРЖДЕНО
Распоряжением МА МО МО Озеро Долгое 
от 14.10.2022 г. № 01-04/31  Приложение № 19 
</t>
  </si>
  <si>
    <t>2023 год                                (тыс.руб.)</t>
  </si>
  <si>
    <r>
      <t xml:space="preserve"> - Объём финансирования -</t>
    </r>
    <r>
      <rPr>
        <b/>
        <sz val="10"/>
        <color theme="1"/>
        <rFont val="Times New Roman"/>
        <family val="1"/>
        <charset val="204"/>
      </rPr>
      <t>120,0</t>
    </r>
    <r>
      <rPr>
        <b/>
        <sz val="10"/>
        <color indexed="8"/>
        <rFont val="Times New Roman"/>
        <family val="1"/>
        <charset val="204"/>
      </rPr>
      <t xml:space="preserve"> руб. </t>
    </r>
    <r>
      <rPr>
        <sz val="10"/>
        <color indexed="8"/>
        <rFont val="Times New Roman"/>
        <family val="1"/>
        <charset val="204"/>
      </rPr>
      <t xml:space="preserve">(Сто двадцать тысяч) руб. 00 коп.
 - Источник финансирования – средства местного бюджета ВМО МО Озеро Долгое
</t>
    </r>
  </si>
  <si>
    <t>968 0113 09220 10072 244 226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</si>
</sst>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3" x14ac:knownFonts="1">
    <font>
      <sz val="11"/>
      <color theme="1"/>
      <name val="Calibri"/>
      <family val="2"/>
      <scheme val="minor"/>
    </font>
    <font>
      <b/>
      <sz val="12"/>
      <color indexed="8"/>
      <name val="Times New Roman"/>
      <family val="1"/>
      <charset val="204"/>
    </font>
    <font>
      <b/>
      <sz val="11"/>
      <color indexed="8"/>
      <name val="Times New Roman"/>
      <family val="1"/>
      <charset val="204"/>
    </font>
    <font>
      <sz val="11"/>
      <color indexed="8"/>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0"/>
      <color theme="1"/>
      <name val="Calibri"/>
      <family val="2"/>
      <charset val="204"/>
      <scheme val="minor"/>
    </font>
    <font>
      <i/>
      <sz val="10"/>
      <color indexed="8"/>
      <name val="Times New Roman"/>
      <family val="1"/>
      <charset val="204"/>
    </font>
    <font>
      <sz val="10"/>
      <color theme="1"/>
      <name val="Calibri"/>
      <family val="2"/>
      <scheme val="minor"/>
    </font>
    <font>
      <b/>
      <sz val="11"/>
      <color theme="1"/>
      <name val="Times New Roman"/>
      <family val="1"/>
      <charset val="204"/>
    </font>
    <font>
      <sz val="11"/>
      <color rgb="FF0070C0"/>
      <name val="Times New Roman"/>
      <family val="1"/>
      <charset val="204"/>
    </font>
    <font>
      <sz val="10"/>
      <color rgb="FF0070C0"/>
      <name val="Times New Roman"/>
      <family val="1"/>
      <charset val="204"/>
    </font>
    <font>
      <i/>
      <sz val="10"/>
      <color rgb="FF0070C0"/>
      <name val="Times New Roman"/>
      <family val="1"/>
      <charset val="204"/>
    </font>
    <font>
      <i/>
      <sz val="10"/>
      <name val="Times New Roman"/>
      <family val="1"/>
      <charset val="204"/>
    </font>
    <font>
      <sz val="11"/>
      <name val="Times New Roman"/>
      <family val="1"/>
      <charset val="204"/>
    </font>
    <font>
      <b/>
      <sz val="10"/>
      <name val="Times New Roman"/>
      <family val="1"/>
      <charset val="204"/>
    </font>
    <font>
      <b/>
      <sz val="10"/>
      <color theme="1"/>
      <name val="Times New Roman"/>
      <family val="1"/>
      <charset val="204"/>
    </font>
    <font>
      <sz val="11"/>
      <name val="Calibri"/>
      <family val="2"/>
      <scheme val="minor"/>
    </font>
    <font>
      <sz val="12"/>
      <color theme="1"/>
      <name val="Calibri"/>
      <family val="2"/>
      <scheme val="minor"/>
    </font>
    <font>
      <sz val="12"/>
      <color theme="1"/>
      <name val="Times New Roman"/>
      <family val="1"/>
      <charset val="204"/>
    </font>
    <font>
      <sz val="10"/>
      <color theme="1"/>
      <name val="Times New Roman"/>
      <family val="1"/>
      <charset val="204"/>
    </font>
    <font>
      <b/>
      <i/>
      <sz val="10"/>
      <name val="Times New Roman"/>
      <family val="1"/>
      <charset val="204"/>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58">
    <xf numFmtId="0" fontId="0" fillId="0" borderId="0" xfId="0"/>
    <xf numFmtId="49" fontId="3" fillId="0" borderId="5" xfId="0" applyNumberFormat="1" applyFont="1" applyBorder="1" applyAlignment="1">
      <alignment horizontal="center" vertical="center"/>
    </xf>
    <xf numFmtId="0" fontId="8" fillId="0" borderId="5" xfId="0" applyFont="1" applyBorder="1" applyAlignment="1">
      <alignment horizontal="left" vertical="top" wrapText="1" readingOrder="1"/>
    </xf>
    <xf numFmtId="0" fontId="5" fillId="0" borderId="5" xfId="0" applyFont="1" applyBorder="1" applyAlignment="1">
      <alignment horizontal="center" vertical="center" wrapText="1"/>
    </xf>
    <xf numFmtId="1" fontId="5" fillId="0" borderId="5" xfId="0" applyNumberFormat="1" applyFont="1" applyBorder="1" applyAlignment="1">
      <alignment horizontal="left" vertical="top" wrapText="1" justifyLastLine="1" readingOrder="1"/>
    </xf>
    <xf numFmtId="0" fontId="6" fillId="0" borderId="5" xfId="0" applyFont="1" applyBorder="1" applyAlignment="1">
      <alignment horizontal="left" vertical="top" wrapText="1" readingOrder="1"/>
    </xf>
    <xf numFmtId="0" fontId="4" fillId="0" borderId="5" xfId="0" applyFont="1" applyBorder="1" applyAlignment="1">
      <alignment horizontal="left" vertical="top" wrapText="1" readingOrder="1"/>
    </xf>
    <xf numFmtId="1" fontId="4" fillId="0" borderId="5" xfId="0" applyNumberFormat="1" applyFont="1" applyBorder="1" applyAlignment="1">
      <alignment horizontal="left" vertical="top" wrapText="1" justifyLastLine="1" readingOrder="1"/>
    </xf>
    <xf numFmtId="0" fontId="14" fillId="0" borderId="5" xfId="0" applyFont="1" applyBorder="1" applyAlignment="1">
      <alignment horizontal="left" vertical="top" wrapText="1" readingOrder="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49" fontId="15" fillId="0" borderId="5" xfId="0" applyNumberFormat="1" applyFont="1" applyBorder="1" applyAlignment="1">
      <alignment horizontal="center" vertical="center"/>
    </xf>
    <xf numFmtId="0" fontId="10" fillId="0" borderId="3" xfId="0" applyFont="1" applyBorder="1" applyAlignment="1">
      <alignment horizontal="center" vertical="center" wrapText="1"/>
    </xf>
    <xf numFmtId="0" fontId="6" fillId="0" borderId="9" xfId="0" applyFont="1" applyBorder="1" applyAlignment="1">
      <alignment horizontal="center" vertical="center"/>
    </xf>
    <xf numFmtId="0" fontId="0" fillId="0" borderId="10" xfId="0" applyBorder="1" applyAlignment="1">
      <alignment horizontal="center" vertical="center"/>
    </xf>
    <xf numFmtId="0" fontId="9" fillId="0" borderId="10" xfId="0" applyFont="1" applyBorder="1" applyAlignment="1">
      <alignment horizontal="center" vertical="center" wrapText="1"/>
    </xf>
    <xf numFmtId="0" fontId="7" fillId="0" borderId="10" xfId="0" applyFont="1" applyBorder="1" applyAlignment="1">
      <alignment horizontal="center" vertical="center"/>
    </xf>
    <xf numFmtId="0" fontId="7" fillId="0" borderId="10" xfId="0" applyFont="1" applyBorder="1" applyAlignment="1">
      <alignment horizontal="center" vertical="center" wrapText="1"/>
    </xf>
    <xf numFmtId="0" fontId="0" fillId="0" borderId="10" xfId="0" applyBorder="1"/>
    <xf numFmtId="0" fontId="0" fillId="0" borderId="11" xfId="0" applyBorder="1"/>
    <xf numFmtId="0" fontId="17" fillId="0" borderId="10" xfId="0" applyFont="1" applyBorder="1" applyAlignment="1">
      <alignment horizontal="center" vertical="center"/>
    </xf>
    <xf numFmtId="49" fontId="11" fillId="0" borderId="1" xfId="0" applyNumberFormat="1" applyFont="1" applyBorder="1" applyAlignment="1">
      <alignment horizontal="center" vertical="center"/>
    </xf>
    <xf numFmtId="0" fontId="12" fillId="0" borderId="8" xfId="0" applyFont="1" applyBorder="1" applyAlignment="1">
      <alignment horizontal="left" vertical="top" wrapText="1" readingOrder="1"/>
    </xf>
    <xf numFmtId="1" fontId="12" fillId="0" borderId="8" xfId="0" applyNumberFormat="1" applyFont="1" applyBorder="1" applyAlignment="1">
      <alignment horizontal="left" vertical="top" wrapText="1" justifyLastLine="1" readingOrder="1"/>
    </xf>
    <xf numFmtId="0" fontId="13" fillId="0" borderId="8" xfId="0" applyFont="1" applyBorder="1" applyAlignment="1">
      <alignment horizontal="left" vertical="top" wrapText="1" readingOrder="1"/>
    </xf>
    <xf numFmtId="0" fontId="12" fillId="0" borderId="8" xfId="0" applyFont="1" applyBorder="1" applyAlignment="1">
      <alignment horizontal="center" vertical="center" wrapText="1"/>
    </xf>
    <xf numFmtId="0" fontId="12" fillId="0" borderId="8" xfId="0" applyFont="1" applyBorder="1" applyAlignment="1">
      <alignment horizontal="center" vertical="center"/>
    </xf>
    <xf numFmtId="0" fontId="12" fillId="0" borderId="6" xfId="0" applyFont="1" applyBorder="1" applyAlignment="1">
      <alignment horizontal="center" vertical="center"/>
    </xf>
    <xf numFmtId="1" fontId="16" fillId="0" borderId="8" xfId="0" applyNumberFormat="1" applyFont="1" applyBorder="1" applyAlignment="1">
      <alignment horizontal="center" vertical="top" wrapText="1" justifyLastLine="1" readingOrder="1"/>
    </xf>
    <xf numFmtId="49" fontId="15" fillId="0" borderId="1" xfId="0" applyNumberFormat="1" applyFont="1" applyBorder="1" applyAlignment="1">
      <alignment horizontal="center" vertical="center"/>
    </xf>
    <xf numFmtId="1" fontId="4" fillId="0" borderId="5" xfId="0" applyNumberFormat="1" applyFont="1" applyBorder="1" applyAlignment="1">
      <alignment horizontal="center" vertical="top" wrapText="1" justifyLastLine="1" readingOrder="1"/>
    </xf>
    <xf numFmtId="0" fontId="0" fillId="0" borderId="0" xfId="0" applyAlignment="1">
      <alignment horizontal="center"/>
    </xf>
    <xf numFmtId="49" fontId="4" fillId="2" borderId="5" xfId="0" applyNumberFormat="1" applyFont="1" applyFill="1" applyBorder="1" applyAlignment="1">
      <alignment horizontal="center" vertical="top"/>
    </xf>
    <xf numFmtId="1" fontId="4" fillId="2" borderId="5" xfId="0" applyNumberFormat="1" applyFont="1" applyFill="1" applyBorder="1" applyAlignment="1">
      <alignment horizontal="left" vertical="top" wrapText="1" justifyLastLine="1" readingOrder="1"/>
    </xf>
    <xf numFmtId="49" fontId="15" fillId="2" borderId="5" xfId="0" applyNumberFormat="1" applyFont="1" applyFill="1" applyBorder="1" applyAlignment="1">
      <alignment horizontal="center" vertical="center"/>
    </xf>
    <xf numFmtId="164" fontId="5" fillId="0" borderId="5" xfId="0" applyNumberFormat="1" applyFont="1" applyBorder="1" applyAlignment="1">
      <alignment horizontal="center" vertical="center" wrapText="1"/>
    </xf>
    <xf numFmtId="164" fontId="6" fillId="0" borderId="5" xfId="0" applyNumberFormat="1" applyFont="1" applyBorder="1" applyAlignment="1">
      <alignment horizontal="center" vertical="center"/>
    </xf>
    <xf numFmtId="0" fontId="0" fillId="0" borderId="3" xfId="0" applyBorder="1" applyAlignment="1">
      <alignment horizontal="center" vertical="center" wrapText="1"/>
    </xf>
    <xf numFmtId="0" fontId="1"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2" borderId="5" xfId="0" applyFont="1" applyFill="1" applyBorder="1" applyAlignment="1">
      <alignment horizontal="left" vertical="top" wrapText="1" readingOrder="1"/>
    </xf>
    <xf numFmtId="1" fontId="4" fillId="2" borderId="5" xfId="0" applyNumberFormat="1" applyFont="1" applyFill="1" applyBorder="1" applyAlignment="1">
      <alignment horizontal="center" vertical="top" wrapText="1" justifyLastLine="1" readingOrder="1"/>
    </xf>
    <xf numFmtId="0" fontId="14" fillId="2" borderId="5" xfId="0" applyFont="1" applyFill="1" applyBorder="1" applyAlignment="1">
      <alignment horizontal="left" vertical="top" wrapText="1" readingOrder="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5" xfId="0" applyFont="1" applyFill="1" applyBorder="1" applyAlignment="1">
      <alignment horizontal="left" vertical="top" wrapText="1"/>
    </xf>
    <xf numFmtId="0" fontId="4" fillId="2" borderId="5" xfId="0" applyFont="1" applyFill="1" applyBorder="1" applyAlignment="1">
      <alignment horizontal="center" vertical="top"/>
    </xf>
    <xf numFmtId="0" fontId="4" fillId="2" borderId="5" xfId="0" applyFont="1" applyFill="1" applyBorder="1" applyAlignment="1">
      <alignment horizontal="center" vertical="top" wrapText="1"/>
    </xf>
    <xf numFmtId="49" fontId="15" fillId="0" borderId="2" xfId="0" applyNumberFormat="1" applyFont="1" applyBorder="1" applyAlignment="1">
      <alignment horizontal="center" vertical="center"/>
    </xf>
    <xf numFmtId="0" fontId="4" fillId="0" borderId="5" xfId="0" applyFont="1" applyBorder="1" applyAlignment="1">
      <alignment horizontal="center" vertical="top"/>
    </xf>
    <xf numFmtId="0" fontId="18" fillId="0" borderId="0" xfId="0" applyFont="1"/>
    <xf numFmtId="0" fontId="18" fillId="0" borderId="0" xfId="0" applyFont="1" applyAlignment="1">
      <alignment horizontal="center"/>
    </xf>
    <xf numFmtId="164" fontId="4" fillId="0" borderId="5" xfId="0" applyNumberFormat="1" applyFont="1" applyBorder="1" applyAlignment="1">
      <alignment horizontal="center" vertical="center" wrapText="1"/>
    </xf>
    <xf numFmtId="164" fontId="4" fillId="0" borderId="5" xfId="0" applyNumberFormat="1" applyFont="1" applyBorder="1" applyAlignment="1">
      <alignment horizontal="center" vertical="center"/>
    </xf>
    <xf numFmtId="2" fontId="6" fillId="0" borderId="5" xfId="0" applyNumberFormat="1" applyFont="1" applyBorder="1" applyAlignment="1">
      <alignment horizontal="center" vertical="center"/>
    </xf>
    <xf numFmtId="2" fontId="6" fillId="0" borderId="5" xfId="0" applyNumberFormat="1" applyFont="1" applyBorder="1" applyAlignment="1">
      <alignment horizontal="center" vertical="center" wrapText="1"/>
    </xf>
    <xf numFmtId="0" fontId="19" fillId="0" borderId="0" xfId="0" applyFont="1"/>
    <xf numFmtId="0" fontId="19" fillId="0" borderId="0" xfId="0" applyFont="1" applyAlignment="1">
      <alignment horizontal="center" vertical="center"/>
    </xf>
    <xf numFmtId="0" fontId="20" fillId="0" borderId="0" xfId="0" applyFont="1"/>
    <xf numFmtId="2" fontId="19" fillId="0" borderId="0" xfId="0" applyNumberFormat="1" applyFont="1"/>
    <xf numFmtId="0" fontId="9" fillId="0" borderId="0" xfId="0" applyFont="1"/>
    <xf numFmtId="0" fontId="21" fillId="0" borderId="12" xfId="0" applyFont="1" applyBorder="1" applyAlignment="1">
      <alignment vertical="top" wrapText="1"/>
    </xf>
    <xf numFmtId="49" fontId="4" fillId="0" borderId="20" xfId="0" applyNumberFormat="1" applyFont="1" applyBorder="1" applyAlignment="1">
      <alignment horizontal="center" vertical="center"/>
    </xf>
    <xf numFmtId="0" fontId="21" fillId="2" borderId="5" xfId="0" applyFont="1" applyFill="1" applyBorder="1" applyAlignment="1">
      <alignment vertical="top" wrapText="1"/>
    </xf>
    <xf numFmtId="49" fontId="4" fillId="0" borderId="5" xfId="0" applyNumberFormat="1" applyFont="1" applyBorder="1" applyAlignment="1" applyProtection="1">
      <alignment horizontal="left" vertical="top" wrapText="1" justifyLastLine="1" readingOrder="1"/>
      <protection locked="0"/>
    </xf>
    <xf numFmtId="2" fontId="4" fillId="0" borderId="5" xfId="0" applyNumberFormat="1" applyFont="1" applyBorder="1" applyAlignment="1">
      <alignment horizontal="center" vertical="center" wrapText="1"/>
    </xf>
    <xf numFmtId="2" fontId="4" fillId="0" borderId="5" xfId="0" applyNumberFormat="1" applyFont="1" applyBorder="1" applyAlignment="1">
      <alignment horizontal="center" vertical="center"/>
    </xf>
    <xf numFmtId="2" fontId="4" fillId="0" borderId="1" xfId="0" applyNumberFormat="1" applyFont="1" applyBorder="1" applyAlignment="1">
      <alignment horizontal="center" vertical="center"/>
    </xf>
    <xf numFmtId="49" fontId="4" fillId="0" borderId="28" xfId="0" applyNumberFormat="1" applyFont="1" applyBorder="1" applyAlignment="1">
      <alignment horizontal="center" vertical="center"/>
    </xf>
    <xf numFmtId="0" fontId="21" fillId="0" borderId="2" xfId="0" applyFont="1" applyBorder="1" applyAlignment="1" applyProtection="1">
      <alignment wrapText="1"/>
      <protection locked="0"/>
    </xf>
    <xf numFmtId="49" fontId="4" fillId="0" borderId="2" xfId="0" applyNumberFormat="1" applyFont="1" applyBorder="1" applyAlignment="1" applyProtection="1">
      <alignment horizontal="left" vertical="top" wrapText="1" justifyLastLine="1" readingOrder="1"/>
      <protection locked="0"/>
    </xf>
    <xf numFmtId="0" fontId="4" fillId="0" borderId="2" xfId="0" applyFont="1" applyBorder="1" applyAlignment="1">
      <alignment horizontal="left" vertical="top" wrapText="1" readingOrder="1"/>
    </xf>
    <xf numFmtId="0" fontId="4" fillId="0" borderId="2" xfId="0" applyFont="1" applyBorder="1" applyAlignment="1">
      <alignment horizontal="center" vertical="center" wrapText="1"/>
    </xf>
    <xf numFmtId="2" fontId="4"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xf>
    <xf numFmtId="2" fontId="4" fillId="0" borderId="14" xfId="0" applyNumberFormat="1" applyFont="1" applyBorder="1" applyAlignment="1">
      <alignment horizontal="center" vertical="center"/>
    </xf>
    <xf numFmtId="49" fontId="4" fillId="0" borderId="31" xfId="0" applyNumberFormat="1" applyFont="1" applyBorder="1" applyAlignment="1">
      <alignment horizontal="center" vertical="center"/>
    </xf>
    <xf numFmtId="0" fontId="16" fillId="0" borderId="32" xfId="0" applyFont="1" applyBorder="1" applyAlignment="1">
      <alignment horizontal="center" vertical="center" wrapText="1" readingOrder="1"/>
    </xf>
    <xf numFmtId="49" fontId="16" fillId="0" borderId="32" xfId="0" applyNumberFormat="1" applyFont="1" applyBorder="1" applyAlignment="1" applyProtection="1">
      <alignment horizontal="left" vertical="top" wrapText="1" justifyLastLine="1" readingOrder="1"/>
      <protection locked="0"/>
    </xf>
    <xf numFmtId="0" fontId="22" fillId="0" borderId="32" xfId="0" applyFont="1" applyBorder="1" applyAlignment="1">
      <alignment horizontal="left" vertical="top" wrapText="1" readingOrder="1"/>
    </xf>
    <xf numFmtId="0" fontId="16" fillId="0" borderId="32" xfId="0" applyFont="1" applyBorder="1" applyAlignment="1">
      <alignment horizontal="center" vertical="center" wrapText="1"/>
    </xf>
    <xf numFmtId="2" fontId="6" fillId="0" borderId="32" xfId="0" applyNumberFormat="1" applyFont="1" applyBorder="1" applyAlignment="1">
      <alignment horizontal="center" vertical="center" wrapText="1"/>
    </xf>
    <xf numFmtId="2" fontId="16" fillId="0" borderId="32" xfId="0" applyNumberFormat="1" applyFont="1" applyBorder="1" applyAlignment="1">
      <alignment horizontal="center" vertical="center"/>
    </xf>
    <xf numFmtId="2" fontId="16" fillId="0" borderId="33" xfId="0" applyNumberFormat="1" applyFont="1" applyBorder="1" applyAlignment="1">
      <alignment horizontal="center" vertical="center"/>
    </xf>
    <xf numFmtId="49" fontId="5" fillId="0" borderId="0" xfId="0" applyNumberFormat="1" applyFont="1" applyAlignment="1">
      <alignment horizontal="center" vertical="center"/>
    </xf>
    <xf numFmtId="0" fontId="21" fillId="0" borderId="0" xfId="0" applyFont="1"/>
    <xf numFmtId="0" fontId="21" fillId="0" borderId="0" xfId="0" applyFont="1" applyAlignment="1">
      <alignment horizontal="center" vertical="center"/>
    </xf>
    <xf numFmtId="0" fontId="21" fillId="0" borderId="5" xfId="0" applyFont="1" applyBorder="1" applyAlignment="1">
      <alignment horizontal="right" vertical="top" wrapText="1"/>
    </xf>
    <xf numFmtId="0" fontId="9" fillId="0" borderId="5" xfId="0" applyFont="1" applyBorder="1" applyAlignment="1">
      <alignment horizontal="right"/>
    </xf>
    <xf numFmtId="0" fontId="6" fillId="0" borderId="13"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9" fillId="0" borderId="0" xfId="0" applyFont="1"/>
    <xf numFmtId="0" fontId="6" fillId="0" borderId="13" xfId="0" applyFont="1" applyBorder="1" applyAlignment="1">
      <alignment horizontal="center" vertical="center"/>
    </xf>
    <xf numFmtId="0" fontId="6" fillId="0" borderId="0" xfId="0" applyFont="1" applyAlignment="1">
      <alignment horizontal="center" vertical="center"/>
    </xf>
    <xf numFmtId="0" fontId="21" fillId="0" borderId="5" xfId="0" applyFont="1" applyBorder="1" applyAlignment="1" applyProtection="1">
      <alignment horizontal="left" vertical="top" wrapText="1"/>
      <protection locked="0"/>
    </xf>
    <xf numFmtId="0" fontId="9" fillId="0" borderId="5" xfId="0" applyFont="1" applyBorder="1"/>
    <xf numFmtId="0" fontId="21" fillId="0" borderId="5" xfId="0" applyFont="1" applyBorder="1" applyAlignment="1">
      <alignment horizontal="left" vertical="top" wrapText="1"/>
    </xf>
    <xf numFmtId="0" fontId="9" fillId="0" borderId="5" xfId="0" applyFont="1" applyBorder="1" applyAlignment="1">
      <alignment horizontal="left" vertical="top" wrapText="1"/>
    </xf>
    <xf numFmtId="0" fontId="4" fillId="0" borderId="5" xfId="0" applyFont="1" applyBorder="1" applyAlignment="1">
      <alignment horizontal="left" vertical="top" wrapText="1"/>
    </xf>
    <xf numFmtId="0" fontId="6" fillId="0" borderId="1" xfId="0" applyFont="1" applyBorder="1" applyAlignment="1">
      <alignment horizontal="center" vertical="top" wrapText="1"/>
    </xf>
    <xf numFmtId="0" fontId="9" fillId="0" borderId="1" xfId="0" applyFont="1" applyBorder="1"/>
    <xf numFmtId="0" fontId="6" fillId="0" borderId="17" xfId="0" applyFont="1" applyBorder="1" applyAlignment="1">
      <alignment horizontal="center"/>
    </xf>
    <xf numFmtId="0" fontId="6" fillId="0" borderId="9" xfId="0" applyFont="1" applyBorder="1" applyAlignment="1">
      <alignment horizontal="center"/>
    </xf>
    <xf numFmtId="0" fontId="6" fillId="0" borderId="17" xfId="0" applyFont="1" applyBorder="1" applyAlignment="1">
      <alignment horizontal="center" vertical="center" wrapText="1"/>
    </xf>
    <xf numFmtId="0" fontId="9" fillId="0" borderId="5" xfId="0" applyFont="1" applyBorder="1" applyAlignment="1">
      <alignment horizontal="center" vertical="center" wrapText="1"/>
    </xf>
    <xf numFmtId="0" fontId="7" fillId="0" borderId="5" xfId="0" applyFont="1" applyBorder="1" applyAlignment="1">
      <alignment horizontal="center" vertical="center"/>
    </xf>
    <xf numFmtId="0" fontId="6" fillId="0" borderId="5" xfId="0" applyFont="1" applyBorder="1" applyAlignment="1">
      <alignment horizontal="center" vertical="top" wrapText="1"/>
    </xf>
    <xf numFmtId="0" fontId="6" fillId="0" borderId="16" xfId="0" applyFont="1" applyBorder="1" applyAlignment="1">
      <alignment horizontal="center" vertical="center" wrapText="1"/>
    </xf>
    <xf numFmtId="0" fontId="9" fillId="0" borderId="20" xfId="0" applyFont="1" applyBorder="1" applyAlignment="1">
      <alignment horizontal="center" vertical="center" wrapText="1"/>
    </xf>
    <xf numFmtId="0" fontId="6" fillId="0" borderId="17" xfId="0" applyFont="1" applyBorder="1" applyAlignment="1">
      <alignment horizontal="center" vertical="center"/>
    </xf>
    <xf numFmtId="0" fontId="6" fillId="0" borderId="5" xfId="0" applyFont="1" applyBorder="1" applyAlignment="1">
      <alignment horizontal="center" vertical="center"/>
    </xf>
    <xf numFmtId="0" fontId="9" fillId="0" borderId="5" xfId="0" applyFont="1" applyBorder="1" applyAlignment="1">
      <alignment horizontal="center" vertical="center"/>
    </xf>
    <xf numFmtId="2" fontId="17" fillId="0" borderId="27" xfId="0" applyNumberFormat="1" applyFont="1" applyBorder="1" applyAlignment="1">
      <alignment horizontal="center" vertical="center"/>
    </xf>
    <xf numFmtId="2" fontId="17" fillId="0" borderId="8" xfId="0" applyNumberFormat="1" applyFont="1" applyBorder="1" applyAlignment="1">
      <alignment horizontal="center" vertical="center"/>
    </xf>
    <xf numFmtId="2" fontId="17" fillId="0" borderId="23" xfId="0" applyNumberFormat="1" applyFont="1" applyBorder="1" applyAlignment="1">
      <alignment horizontal="center" vertical="center"/>
    </xf>
    <xf numFmtId="2" fontId="17" fillId="0" borderId="29" xfId="0" applyNumberFormat="1" applyFont="1" applyBorder="1" applyAlignment="1">
      <alignment horizontal="center" vertical="center"/>
    </xf>
    <xf numFmtId="2" fontId="17" fillId="0" borderId="15" xfId="0" applyNumberFormat="1" applyFont="1" applyBorder="1" applyAlignment="1">
      <alignment horizontal="center" vertical="center"/>
    </xf>
    <xf numFmtId="2" fontId="17" fillId="0" borderId="30" xfId="0" applyNumberFormat="1" applyFont="1" applyBorder="1" applyAlignment="1">
      <alignment horizontal="center" vertical="center"/>
    </xf>
    <xf numFmtId="2" fontId="17" fillId="0" borderId="34" xfId="0" applyNumberFormat="1" applyFont="1" applyBorder="1" applyAlignment="1">
      <alignment horizontal="center" vertical="center"/>
    </xf>
    <xf numFmtId="2" fontId="17" fillId="0" borderId="35" xfId="0" applyNumberFormat="1" applyFont="1" applyBorder="1" applyAlignment="1">
      <alignment horizontal="center" vertical="center"/>
    </xf>
    <xf numFmtId="2" fontId="17" fillId="0" borderId="36" xfId="0" applyNumberFormat="1" applyFont="1" applyBorder="1" applyAlignment="1">
      <alignment horizontal="center" vertical="center"/>
    </xf>
    <xf numFmtId="0" fontId="17" fillId="0" borderId="5" xfId="0" applyFont="1" applyBorder="1" applyAlignment="1">
      <alignment horizontal="center" vertical="center" wrapText="1"/>
    </xf>
    <xf numFmtId="0" fontId="7" fillId="0" borderId="5" xfId="0" applyFont="1" applyBorder="1" applyAlignment="1">
      <alignment horizontal="center" vertical="center" wrapText="1"/>
    </xf>
    <xf numFmtId="0" fontId="21" fillId="0" borderId="5" xfId="0" applyFont="1" applyBorder="1" applyAlignment="1">
      <alignment horizontal="left" vertical="top"/>
    </xf>
    <xf numFmtId="0" fontId="9" fillId="0" borderId="5" xfId="0" applyFont="1" applyBorder="1" applyAlignment="1">
      <alignment horizontal="left" vertical="top"/>
    </xf>
    <xf numFmtId="0" fontId="17" fillId="0" borderId="24"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0" xfId="0" applyFont="1" applyAlignment="1">
      <alignment horizontal="center" vertical="center" wrapText="1"/>
    </xf>
    <xf numFmtId="0" fontId="17" fillId="0" borderId="21"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22" xfId="0" applyFont="1" applyBorder="1" applyAlignment="1">
      <alignment horizontal="center" vertical="center" wrapText="1"/>
    </xf>
    <xf numFmtId="0" fontId="2" fillId="0" borderId="5" xfId="0" applyFont="1" applyBorder="1" applyAlignment="1">
      <alignment horizontal="center" vertical="top" wrapText="1"/>
    </xf>
    <xf numFmtId="0" fontId="0" fillId="0" borderId="5" xfId="0" applyBorder="1"/>
    <xf numFmtId="0" fontId="0" fillId="0" borderId="7" xfId="0" applyBorder="1"/>
    <xf numFmtId="0" fontId="1" fillId="0" borderId="0" xfId="0" applyFont="1" applyAlignment="1">
      <alignment horizontal="center"/>
    </xf>
    <xf numFmtId="0" fontId="1" fillId="0" borderId="0" xfId="0" applyFont="1" applyAlignment="1" applyProtection="1">
      <alignment horizontal="center" wrapText="1"/>
      <protection locked="0"/>
    </xf>
    <xf numFmtId="0" fontId="0" fillId="0" borderId="0" xfId="0" applyAlignment="1" applyProtection="1">
      <alignment wrapText="1"/>
      <protection locked="0"/>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0" borderId="7" xfId="0" applyFont="1" applyBorder="1" applyAlignment="1">
      <alignment horizontal="center" vertical="center"/>
    </xf>
    <xf numFmtId="0" fontId="1"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7" xfId="0" applyFont="1" applyBorder="1" applyAlignment="1">
      <alignment horizontal="center" vertical="center"/>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 fillId="0" borderId="5" xfId="0" applyFont="1" applyBorder="1" applyAlignment="1">
      <alignment horizontal="center"/>
    </xf>
    <xf numFmtId="0" fontId="0" fillId="0" borderId="5"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4"/>
  <sheetViews>
    <sheetView tabSelected="1" topLeftCell="A7" zoomScale="84" zoomScaleNormal="84" workbookViewId="0">
      <selection activeCell="V18" sqref="V18"/>
    </sheetView>
  </sheetViews>
  <sheetFormatPr defaultRowHeight="15.75" x14ac:dyDescent="0.25"/>
  <cols>
    <col min="1" max="1" width="3.5703125" style="57" customWidth="1"/>
    <col min="2" max="2" width="42.140625" style="57" customWidth="1"/>
    <col min="3" max="3" width="17" style="57" customWidth="1"/>
    <col min="4" max="4" width="0.140625" style="57" hidden="1" customWidth="1"/>
    <col min="5" max="5" width="11.42578125" style="58" customWidth="1"/>
    <col min="6" max="6" width="10.28515625" style="57" customWidth="1"/>
    <col min="7" max="7" width="10" style="57" hidden="1" customWidth="1"/>
    <col min="8" max="8" width="9" style="57" customWidth="1"/>
    <col min="9" max="9" width="8.7109375" style="57" customWidth="1"/>
    <col min="10" max="10" width="9.140625" style="57" customWidth="1"/>
    <col min="11" max="11" width="6.7109375" style="59" customWidth="1"/>
    <col min="12" max="12" width="5.85546875" customWidth="1"/>
    <col min="13" max="13" width="1.7109375" customWidth="1"/>
    <col min="14" max="14" width="5" customWidth="1"/>
  </cols>
  <sheetData>
    <row r="1" spans="1:16" ht="6.75" customHeight="1" x14ac:dyDescent="0.25"/>
    <row r="2" spans="1:16" ht="45.6" customHeight="1" x14ac:dyDescent="0.25">
      <c r="A2" s="61"/>
      <c r="B2" s="62"/>
      <c r="C2" s="88" t="s">
        <v>110</v>
      </c>
      <c r="D2" s="88"/>
      <c r="E2" s="88"/>
      <c r="F2" s="88"/>
      <c r="G2" s="88" t="s">
        <v>111</v>
      </c>
      <c r="H2" s="88"/>
      <c r="I2" s="88"/>
      <c r="J2" s="88"/>
      <c r="K2" s="88"/>
      <c r="L2" s="89"/>
      <c r="M2" s="89"/>
      <c r="N2" s="89"/>
    </row>
    <row r="3" spans="1:16" ht="53.45" customHeight="1" x14ac:dyDescent="0.25">
      <c r="A3" s="122" t="s">
        <v>108</v>
      </c>
      <c r="B3" s="122"/>
      <c r="C3" s="122"/>
      <c r="D3" s="122"/>
      <c r="E3" s="122"/>
      <c r="F3" s="122"/>
      <c r="G3" s="122"/>
      <c r="H3" s="122"/>
      <c r="I3" s="122"/>
      <c r="J3" s="122"/>
      <c r="K3" s="122"/>
      <c r="L3" s="96"/>
      <c r="M3" s="96"/>
      <c r="N3" s="96"/>
    </row>
    <row r="4" spans="1:16" ht="65.25" customHeight="1" x14ac:dyDescent="0.25">
      <c r="A4" s="124" t="s">
        <v>0</v>
      </c>
      <c r="B4" s="125"/>
      <c r="C4" s="97" t="s">
        <v>108</v>
      </c>
      <c r="D4" s="97"/>
      <c r="E4" s="97"/>
      <c r="F4" s="97"/>
      <c r="G4" s="97"/>
      <c r="H4" s="97"/>
      <c r="I4" s="97"/>
      <c r="J4" s="97"/>
      <c r="K4" s="97"/>
      <c r="L4" s="96"/>
      <c r="M4" s="96"/>
      <c r="N4" s="96"/>
    </row>
    <row r="5" spans="1:16" ht="108" customHeight="1" x14ac:dyDescent="0.25">
      <c r="A5" s="124" t="s">
        <v>1</v>
      </c>
      <c r="B5" s="125"/>
      <c r="C5" s="99" t="s">
        <v>99</v>
      </c>
      <c r="D5" s="97"/>
      <c r="E5" s="97"/>
      <c r="F5" s="97"/>
      <c r="G5" s="97"/>
      <c r="H5" s="97"/>
      <c r="I5" s="97"/>
      <c r="J5" s="97"/>
      <c r="K5" s="97"/>
      <c r="L5" s="96"/>
      <c r="M5" s="96"/>
      <c r="N5" s="96"/>
    </row>
    <row r="6" spans="1:16" ht="16.5" customHeight="1" x14ac:dyDescent="0.25">
      <c r="A6" s="97" t="s">
        <v>2</v>
      </c>
      <c r="B6" s="98"/>
      <c r="C6" s="97" t="s">
        <v>103</v>
      </c>
      <c r="D6" s="97"/>
      <c r="E6" s="97"/>
      <c r="F6" s="97"/>
      <c r="G6" s="97"/>
      <c r="H6" s="97"/>
      <c r="I6" s="97"/>
      <c r="J6" s="97"/>
      <c r="K6" s="97"/>
      <c r="L6" s="96"/>
      <c r="M6" s="96"/>
      <c r="N6" s="96"/>
    </row>
    <row r="7" spans="1:16" ht="43.9" customHeight="1" x14ac:dyDescent="0.25">
      <c r="A7" s="97" t="s">
        <v>3</v>
      </c>
      <c r="B7" s="98"/>
      <c r="C7" s="97" t="s">
        <v>95</v>
      </c>
      <c r="D7" s="97"/>
      <c r="E7" s="97"/>
      <c r="F7" s="97"/>
      <c r="G7" s="97"/>
      <c r="H7" s="97"/>
      <c r="I7" s="97"/>
      <c r="J7" s="97"/>
      <c r="K7" s="97"/>
      <c r="L7" s="96"/>
      <c r="M7" s="96"/>
      <c r="N7" s="96"/>
    </row>
    <row r="8" spans="1:16" ht="46.5" customHeight="1" x14ac:dyDescent="0.25">
      <c r="A8" s="97" t="s">
        <v>4</v>
      </c>
      <c r="B8" s="98"/>
      <c r="C8" s="97" t="s">
        <v>104</v>
      </c>
      <c r="D8" s="97"/>
      <c r="E8" s="97"/>
      <c r="F8" s="97"/>
      <c r="G8" s="97"/>
      <c r="H8" s="97"/>
      <c r="I8" s="97"/>
      <c r="J8" s="97"/>
      <c r="K8" s="97"/>
      <c r="L8" s="96"/>
      <c r="M8" s="96"/>
      <c r="N8" s="96"/>
    </row>
    <row r="9" spans="1:16" ht="15" x14ac:dyDescent="0.25">
      <c r="A9" s="97" t="s">
        <v>5</v>
      </c>
      <c r="B9" s="98"/>
      <c r="C9" s="97" t="s">
        <v>107</v>
      </c>
      <c r="D9" s="97"/>
      <c r="E9" s="97"/>
      <c r="F9" s="97"/>
      <c r="G9" s="97"/>
      <c r="H9" s="97"/>
      <c r="I9" s="97"/>
      <c r="J9" s="97"/>
      <c r="K9" s="97"/>
      <c r="L9" s="96"/>
      <c r="M9" s="96"/>
      <c r="N9" s="96"/>
    </row>
    <row r="10" spans="1:16" ht="33.75" customHeight="1" x14ac:dyDescent="0.25">
      <c r="A10" s="97" t="s">
        <v>6</v>
      </c>
      <c r="B10" s="98"/>
      <c r="C10" s="97" t="s">
        <v>113</v>
      </c>
      <c r="D10" s="97"/>
      <c r="E10" s="97"/>
      <c r="F10" s="97"/>
      <c r="G10" s="97"/>
      <c r="H10" s="97"/>
      <c r="I10" s="97"/>
      <c r="J10" s="97"/>
      <c r="K10" s="97"/>
      <c r="L10" s="96"/>
      <c r="M10" s="96"/>
      <c r="N10" s="96"/>
    </row>
    <row r="11" spans="1:16" ht="60.75" customHeight="1" x14ac:dyDescent="0.25">
      <c r="A11" s="97" t="s">
        <v>7</v>
      </c>
      <c r="B11" s="98"/>
      <c r="C11" s="95" t="s">
        <v>105</v>
      </c>
      <c r="D11" s="95"/>
      <c r="E11" s="95"/>
      <c r="F11" s="95"/>
      <c r="G11" s="95"/>
      <c r="H11" s="95"/>
      <c r="I11" s="95"/>
      <c r="J11" s="95"/>
      <c r="K11" s="95"/>
      <c r="L11" s="96"/>
      <c r="M11" s="96"/>
      <c r="N11" s="96"/>
    </row>
    <row r="12" spans="1:16" ht="15" x14ac:dyDescent="0.25">
      <c r="A12" s="93" t="s">
        <v>8</v>
      </c>
      <c r="B12" s="94"/>
      <c r="C12" s="94"/>
      <c r="D12" s="94"/>
      <c r="E12" s="94"/>
      <c r="F12" s="94"/>
      <c r="G12" s="94"/>
      <c r="H12" s="94"/>
      <c r="I12" s="94"/>
      <c r="J12" s="94"/>
      <c r="K12" s="94"/>
      <c r="L12" s="92"/>
      <c r="M12" s="92"/>
      <c r="N12" s="92"/>
    </row>
    <row r="13" spans="1:16" ht="48" customHeight="1" thickBot="1" x14ac:dyDescent="0.3">
      <c r="A13" s="90" t="s">
        <v>109</v>
      </c>
      <c r="B13" s="91"/>
      <c r="C13" s="91"/>
      <c r="D13" s="91"/>
      <c r="E13" s="91"/>
      <c r="F13" s="91"/>
      <c r="G13" s="91"/>
      <c r="H13" s="91"/>
      <c r="I13" s="91"/>
      <c r="J13" s="91"/>
      <c r="K13" s="91"/>
      <c r="L13" s="92"/>
      <c r="M13" s="92"/>
      <c r="N13" s="92"/>
    </row>
    <row r="14" spans="1:16" ht="15" customHeight="1" x14ac:dyDescent="0.25">
      <c r="A14" s="108" t="s">
        <v>9</v>
      </c>
      <c r="B14" s="110" t="s">
        <v>10</v>
      </c>
      <c r="C14" s="110" t="s">
        <v>11</v>
      </c>
      <c r="D14" s="104" t="s">
        <v>12</v>
      </c>
      <c r="E14" s="104" t="s">
        <v>13</v>
      </c>
      <c r="F14" s="104" t="s">
        <v>14</v>
      </c>
      <c r="G14" s="104" t="s">
        <v>15</v>
      </c>
      <c r="H14" s="102" t="s">
        <v>16</v>
      </c>
      <c r="I14" s="102"/>
      <c r="J14" s="102"/>
      <c r="K14" s="103"/>
      <c r="L14" s="126" t="s">
        <v>112</v>
      </c>
      <c r="M14" s="127"/>
      <c r="N14" s="128"/>
    </row>
    <row r="15" spans="1:16" ht="15" customHeight="1" x14ac:dyDescent="0.25">
      <c r="A15" s="109"/>
      <c r="B15" s="111"/>
      <c r="C15" s="112"/>
      <c r="D15" s="105"/>
      <c r="E15" s="106"/>
      <c r="F15" s="123"/>
      <c r="G15" s="123"/>
      <c r="H15" s="107" t="s">
        <v>17</v>
      </c>
      <c r="I15" s="107" t="s">
        <v>18</v>
      </c>
      <c r="J15" s="107" t="s">
        <v>19</v>
      </c>
      <c r="K15" s="100" t="s">
        <v>92</v>
      </c>
      <c r="L15" s="129"/>
      <c r="M15" s="130"/>
      <c r="N15" s="131"/>
    </row>
    <row r="16" spans="1:16" ht="15" customHeight="1" x14ac:dyDescent="0.25">
      <c r="A16" s="109"/>
      <c r="B16" s="111"/>
      <c r="C16" s="112"/>
      <c r="D16" s="105"/>
      <c r="E16" s="106"/>
      <c r="F16" s="123"/>
      <c r="G16" s="123"/>
      <c r="H16" s="96"/>
      <c r="I16" s="96"/>
      <c r="J16" s="96"/>
      <c r="K16" s="101"/>
      <c r="L16" s="129"/>
      <c r="M16" s="130"/>
      <c r="N16" s="131"/>
      <c r="P16" t="s">
        <v>90</v>
      </c>
    </row>
    <row r="17" spans="1:15" ht="66.75" customHeight="1" x14ac:dyDescent="0.25">
      <c r="A17" s="109"/>
      <c r="B17" s="111"/>
      <c r="C17" s="112"/>
      <c r="D17" s="105"/>
      <c r="E17" s="106"/>
      <c r="F17" s="123"/>
      <c r="G17" s="123"/>
      <c r="H17" s="96"/>
      <c r="I17" s="96"/>
      <c r="J17" s="96"/>
      <c r="K17" s="101"/>
      <c r="L17" s="132"/>
      <c r="M17" s="133"/>
      <c r="N17" s="134"/>
    </row>
    <row r="18" spans="1:15" ht="79.5" customHeight="1" x14ac:dyDescent="0.25">
      <c r="A18" s="63" t="s">
        <v>91</v>
      </c>
      <c r="B18" s="64" t="s">
        <v>106</v>
      </c>
      <c r="C18" s="65" t="s">
        <v>114</v>
      </c>
      <c r="D18" s="6"/>
      <c r="E18" s="9" t="s">
        <v>98</v>
      </c>
      <c r="F18" s="9" t="s">
        <v>96</v>
      </c>
      <c r="G18" s="66"/>
      <c r="H18" s="67">
        <v>30</v>
      </c>
      <c r="I18" s="67">
        <v>30</v>
      </c>
      <c r="J18" s="67">
        <v>30</v>
      </c>
      <c r="K18" s="68">
        <v>30</v>
      </c>
      <c r="L18" s="113">
        <f>SUM(H18,I18,J18,K18)</f>
        <v>120</v>
      </c>
      <c r="M18" s="114"/>
      <c r="N18" s="115"/>
      <c r="O18" t="s">
        <v>90</v>
      </c>
    </row>
    <row r="19" spans="1:15" ht="78" customHeight="1" thickBot="1" x14ac:dyDescent="0.3">
      <c r="A19" s="69" t="s">
        <v>101</v>
      </c>
      <c r="B19" s="70" t="s">
        <v>100</v>
      </c>
      <c r="C19" s="71"/>
      <c r="D19" s="72"/>
      <c r="E19" s="73"/>
      <c r="F19" s="73" t="s">
        <v>102</v>
      </c>
      <c r="G19" s="74"/>
      <c r="H19" s="75">
        <v>0</v>
      </c>
      <c r="I19" s="75">
        <v>0</v>
      </c>
      <c r="J19" s="75">
        <v>0</v>
      </c>
      <c r="K19" s="76">
        <v>0</v>
      </c>
      <c r="L19" s="116">
        <f>SUM(H19,I19,J19,K19)</f>
        <v>0</v>
      </c>
      <c r="M19" s="117"/>
      <c r="N19" s="118"/>
    </row>
    <row r="20" spans="1:15" ht="20.45" customHeight="1" thickBot="1" x14ac:dyDescent="0.3">
      <c r="A20" s="77"/>
      <c r="B20" s="78" t="s">
        <v>97</v>
      </c>
      <c r="C20" s="79"/>
      <c r="D20" s="80"/>
      <c r="E20" s="81"/>
      <c r="F20" s="81"/>
      <c r="G20" s="82"/>
      <c r="H20" s="83">
        <f>H18</f>
        <v>30</v>
      </c>
      <c r="I20" s="83">
        <f t="shared" ref="I20:K20" si="0">I18</f>
        <v>30</v>
      </c>
      <c r="J20" s="83">
        <f t="shared" si="0"/>
        <v>30</v>
      </c>
      <c r="K20" s="84">
        <f t="shared" si="0"/>
        <v>30</v>
      </c>
      <c r="L20" s="119">
        <f>SUM(L18,L19)</f>
        <v>120</v>
      </c>
      <c r="M20" s="120"/>
      <c r="N20" s="121"/>
    </row>
    <row r="21" spans="1:15" ht="23.25" customHeight="1" x14ac:dyDescent="0.25">
      <c r="A21" s="85"/>
      <c r="B21" s="86" t="s">
        <v>94</v>
      </c>
      <c r="C21" s="86"/>
      <c r="D21" s="86"/>
      <c r="E21" s="87"/>
      <c r="F21" s="86"/>
      <c r="G21" s="86"/>
      <c r="H21" s="86"/>
      <c r="I21" s="86" t="s">
        <v>93</v>
      </c>
      <c r="J21" s="86"/>
      <c r="K21" s="86"/>
      <c r="L21" s="61"/>
      <c r="M21" s="61"/>
      <c r="N21" s="61"/>
    </row>
    <row r="22" spans="1:15" ht="25.5" customHeight="1" x14ac:dyDescent="0.25"/>
    <row r="23" spans="1:15" x14ac:dyDescent="0.25">
      <c r="H23" s="60"/>
      <c r="J23" s="60"/>
    </row>
    <row r="24" spans="1:15" x14ac:dyDescent="0.25">
      <c r="H24" s="60"/>
    </row>
  </sheetData>
  <mergeCells count="37">
    <mergeCell ref="L18:N18"/>
    <mergeCell ref="L19:N19"/>
    <mergeCell ref="L20:N20"/>
    <mergeCell ref="C2:F2"/>
    <mergeCell ref="A3:N3"/>
    <mergeCell ref="G14:G17"/>
    <mergeCell ref="A9:B9"/>
    <mergeCell ref="A11:B11"/>
    <mergeCell ref="F14:F17"/>
    <mergeCell ref="C9:N9"/>
    <mergeCell ref="C8:N8"/>
    <mergeCell ref="A5:B5"/>
    <mergeCell ref="A4:B4"/>
    <mergeCell ref="H15:H17"/>
    <mergeCell ref="I15:I17"/>
    <mergeCell ref="L14:N17"/>
    <mergeCell ref="K15:K17"/>
    <mergeCell ref="H14:K14"/>
    <mergeCell ref="A8:B8"/>
    <mergeCell ref="C4:N4"/>
    <mergeCell ref="D14:D17"/>
    <mergeCell ref="E14:E17"/>
    <mergeCell ref="A7:B7"/>
    <mergeCell ref="A10:B10"/>
    <mergeCell ref="J15:J17"/>
    <mergeCell ref="A14:A17"/>
    <mergeCell ref="B14:B17"/>
    <mergeCell ref="C14:C17"/>
    <mergeCell ref="G2:N2"/>
    <mergeCell ref="A13:N13"/>
    <mergeCell ref="A12:N12"/>
    <mergeCell ref="C11:N11"/>
    <mergeCell ref="C10:N10"/>
    <mergeCell ref="A6:B6"/>
    <mergeCell ref="C7:N7"/>
    <mergeCell ref="C6:N6"/>
    <mergeCell ref="C5:N5"/>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2"/>
  <sheetViews>
    <sheetView workbookViewId="0">
      <selection activeCell="P9" sqref="P9"/>
    </sheetView>
  </sheetViews>
  <sheetFormatPr defaultRowHeight="15" x14ac:dyDescent="0.25"/>
  <cols>
    <col min="1" max="1" width="6" customWidth="1"/>
    <col min="2" max="2" width="21.42578125" customWidth="1"/>
    <col min="3" max="3" width="12.5703125" customWidth="1"/>
    <col min="4" max="4" width="12.140625" customWidth="1"/>
    <col min="5" max="5" width="9.140625" customWidth="1"/>
    <col min="6" max="6" width="13.140625" style="31" customWidth="1"/>
    <col min="7" max="7" width="11.5703125" customWidth="1"/>
  </cols>
  <sheetData>
    <row r="1" spans="1:12" ht="15.75" x14ac:dyDescent="0.25">
      <c r="A1" s="138" t="s">
        <v>8</v>
      </c>
      <c r="B1" s="138"/>
      <c r="C1" s="138"/>
      <c r="D1" s="138"/>
      <c r="E1" s="138"/>
      <c r="F1" s="138"/>
      <c r="G1" s="138"/>
      <c r="H1" s="138"/>
      <c r="I1" s="138"/>
      <c r="J1" s="138"/>
      <c r="K1" s="138"/>
      <c r="L1" s="138"/>
    </row>
    <row r="2" spans="1:12" x14ac:dyDescent="0.25">
      <c r="A2" s="139" t="s">
        <v>88</v>
      </c>
      <c r="B2" s="140"/>
      <c r="C2" s="140"/>
      <c r="D2" s="140"/>
      <c r="E2" s="140"/>
      <c r="F2" s="140"/>
      <c r="G2" s="140"/>
      <c r="H2" s="140"/>
      <c r="I2" s="140"/>
      <c r="J2" s="140"/>
      <c r="K2" s="140"/>
      <c r="L2" s="140"/>
    </row>
    <row r="3" spans="1:12" ht="15.75" x14ac:dyDescent="0.25">
      <c r="A3" s="141" t="s">
        <v>9</v>
      </c>
      <c r="B3" s="111" t="s">
        <v>10</v>
      </c>
      <c r="C3" s="145" t="s">
        <v>11</v>
      </c>
      <c r="D3" s="38"/>
      <c r="E3" s="148" t="s">
        <v>12</v>
      </c>
      <c r="F3" s="151" t="s">
        <v>13</v>
      </c>
      <c r="G3" s="151" t="s">
        <v>14</v>
      </c>
      <c r="H3" s="148" t="s">
        <v>15</v>
      </c>
      <c r="I3" s="156" t="s">
        <v>16</v>
      </c>
      <c r="J3" s="157"/>
      <c r="K3" s="157"/>
      <c r="L3" s="157"/>
    </row>
    <row r="4" spans="1:12" x14ac:dyDescent="0.25">
      <c r="A4" s="142"/>
      <c r="B4" s="111"/>
      <c r="C4" s="146"/>
      <c r="D4" s="39"/>
      <c r="E4" s="149"/>
      <c r="F4" s="106"/>
      <c r="G4" s="123"/>
      <c r="H4" s="154"/>
      <c r="I4" s="135" t="s">
        <v>17</v>
      </c>
      <c r="J4" s="135" t="s">
        <v>18</v>
      </c>
      <c r="K4" s="135" t="s">
        <v>19</v>
      </c>
      <c r="L4" s="135" t="s">
        <v>20</v>
      </c>
    </row>
    <row r="5" spans="1:12" ht="42.75" x14ac:dyDescent="0.25">
      <c r="A5" s="142"/>
      <c r="B5" s="111"/>
      <c r="C5" s="146"/>
      <c r="D5" s="12" t="s">
        <v>53</v>
      </c>
      <c r="E5" s="149"/>
      <c r="F5" s="106"/>
      <c r="G5" s="123"/>
      <c r="H5" s="154"/>
      <c r="I5" s="136"/>
      <c r="J5" s="136"/>
      <c r="K5" s="136"/>
      <c r="L5" s="136"/>
    </row>
    <row r="6" spans="1:12" ht="15.75" thickBot="1" x14ac:dyDescent="0.3">
      <c r="A6" s="143"/>
      <c r="B6" s="144"/>
      <c r="C6" s="147"/>
      <c r="D6" s="40"/>
      <c r="E6" s="150"/>
      <c r="F6" s="152"/>
      <c r="G6" s="153"/>
      <c r="H6" s="155"/>
      <c r="I6" s="137"/>
      <c r="J6" s="137"/>
      <c r="K6" s="137"/>
      <c r="L6" s="137"/>
    </row>
    <row r="7" spans="1:12" x14ac:dyDescent="0.25">
      <c r="A7" s="37"/>
      <c r="B7" s="13"/>
      <c r="C7" s="14"/>
      <c r="D7" s="20" t="s">
        <v>63</v>
      </c>
      <c r="E7" s="15"/>
      <c r="F7" s="16"/>
      <c r="G7" s="17"/>
      <c r="H7" s="17"/>
      <c r="I7" s="18"/>
      <c r="J7" s="18"/>
      <c r="K7" s="18"/>
      <c r="L7" s="19"/>
    </row>
    <row r="8" spans="1:12" ht="89.25" x14ac:dyDescent="0.25">
      <c r="A8" s="11" t="s">
        <v>91</v>
      </c>
      <c r="B8" s="6" t="s">
        <v>79</v>
      </c>
      <c r="C8" s="7" t="s">
        <v>75</v>
      </c>
      <c r="D8" s="30" t="s">
        <v>55</v>
      </c>
      <c r="E8" s="6" t="s">
        <v>42</v>
      </c>
      <c r="F8" s="9" t="s">
        <v>24</v>
      </c>
      <c r="G8" s="9" t="s">
        <v>25</v>
      </c>
      <c r="H8" s="9">
        <v>1400</v>
      </c>
      <c r="I8" s="10">
        <v>1400</v>
      </c>
      <c r="J8" s="10">
        <v>0</v>
      </c>
      <c r="K8" s="10">
        <v>0</v>
      </c>
      <c r="L8" s="10">
        <v>0</v>
      </c>
    </row>
    <row r="9" spans="1:12" ht="76.5" x14ac:dyDescent="0.25">
      <c r="A9" s="11" t="s">
        <v>22</v>
      </c>
      <c r="B9" s="6" t="s">
        <v>54</v>
      </c>
      <c r="C9" s="7" t="s">
        <v>75</v>
      </c>
      <c r="D9" s="30" t="s">
        <v>63</v>
      </c>
      <c r="E9" s="6" t="s">
        <v>47</v>
      </c>
      <c r="F9" s="9" t="s">
        <v>24</v>
      </c>
      <c r="G9" s="9" t="s">
        <v>66</v>
      </c>
      <c r="H9" s="9">
        <v>60</v>
      </c>
      <c r="I9" s="10">
        <v>15</v>
      </c>
      <c r="J9" s="10">
        <v>0</v>
      </c>
      <c r="K9" s="10">
        <v>0</v>
      </c>
      <c r="L9" s="10">
        <v>0</v>
      </c>
    </row>
    <row r="10" spans="1:12" ht="140.25" x14ac:dyDescent="0.25">
      <c r="A10" s="11" t="s">
        <v>26</v>
      </c>
      <c r="B10" s="6" t="s">
        <v>27</v>
      </c>
      <c r="C10" s="7" t="s">
        <v>83</v>
      </c>
      <c r="D10" s="30" t="s">
        <v>63</v>
      </c>
      <c r="E10" s="6" t="s">
        <v>46</v>
      </c>
      <c r="F10" s="9" t="s">
        <v>24</v>
      </c>
      <c r="G10" s="9" t="s">
        <v>65</v>
      </c>
      <c r="H10" s="9">
        <v>174</v>
      </c>
      <c r="I10" s="10">
        <v>89</v>
      </c>
      <c r="J10" s="10">
        <v>0</v>
      </c>
      <c r="K10" s="10">
        <v>0</v>
      </c>
      <c r="L10" s="10">
        <v>0</v>
      </c>
    </row>
    <row r="11" spans="1:12" x14ac:dyDescent="0.25">
      <c r="A11" s="21"/>
      <c r="B11" s="22"/>
      <c r="C11" s="23"/>
      <c r="D11" s="28" t="s">
        <v>62</v>
      </c>
      <c r="E11" s="24"/>
      <c r="F11" s="25"/>
      <c r="G11" s="25"/>
      <c r="H11" s="25"/>
      <c r="I11" s="26"/>
      <c r="J11" s="26"/>
      <c r="K11" s="26"/>
      <c r="L11" s="27"/>
    </row>
    <row r="12" spans="1:12" ht="51" x14ac:dyDescent="0.25">
      <c r="A12" s="34" t="s">
        <v>28</v>
      </c>
      <c r="B12" s="41" t="s">
        <v>78</v>
      </c>
      <c r="C12" s="33" t="s">
        <v>75</v>
      </c>
      <c r="D12" s="42" t="s">
        <v>56</v>
      </c>
      <c r="E12" s="43" t="s">
        <v>42</v>
      </c>
      <c r="F12" s="44" t="s">
        <v>24</v>
      </c>
      <c r="G12" s="44" t="s">
        <v>49</v>
      </c>
      <c r="H12" s="44">
        <f>SUM(I12:L12)</f>
        <v>800</v>
      </c>
      <c r="I12" s="45">
        <v>0</v>
      </c>
      <c r="J12" s="45">
        <v>800</v>
      </c>
      <c r="K12" s="45">
        <v>0</v>
      </c>
      <c r="L12" s="45">
        <v>0</v>
      </c>
    </row>
    <row r="13" spans="1:12" ht="63.75" x14ac:dyDescent="0.25">
      <c r="A13" s="49" t="s">
        <v>29</v>
      </c>
      <c r="B13" s="6" t="s">
        <v>89</v>
      </c>
      <c r="C13" s="7" t="s">
        <v>83</v>
      </c>
      <c r="D13" s="50" t="s">
        <v>59</v>
      </c>
      <c r="E13" s="8" t="s">
        <v>45</v>
      </c>
      <c r="F13" s="9" t="s">
        <v>37</v>
      </c>
      <c r="G13" s="44" t="s">
        <v>49</v>
      </c>
      <c r="H13" s="10">
        <v>1000</v>
      </c>
      <c r="I13" s="10">
        <v>1000</v>
      </c>
      <c r="J13" s="10">
        <v>0</v>
      </c>
      <c r="K13" s="10">
        <v>0</v>
      </c>
      <c r="L13" s="10">
        <v>0</v>
      </c>
    </row>
    <row r="14" spans="1:12" ht="76.5" x14ac:dyDescent="0.25">
      <c r="A14" s="32" t="s">
        <v>30</v>
      </c>
      <c r="B14" s="46" t="s">
        <v>82</v>
      </c>
      <c r="C14" s="33" t="s">
        <v>31</v>
      </c>
      <c r="D14" s="47" t="s">
        <v>59</v>
      </c>
      <c r="E14" s="47"/>
      <c r="F14" s="48" t="s">
        <v>37</v>
      </c>
      <c r="G14" s="45" t="s">
        <v>35</v>
      </c>
      <c r="H14" s="45">
        <f>SUM(I14:L14)</f>
        <v>99</v>
      </c>
      <c r="I14" s="45">
        <v>0</v>
      </c>
      <c r="J14" s="45">
        <v>99</v>
      </c>
      <c r="K14" s="45">
        <v>0</v>
      </c>
      <c r="L14" s="45">
        <v>0</v>
      </c>
    </row>
    <row r="15" spans="1:12" ht="191.25" x14ac:dyDescent="0.25">
      <c r="A15" s="34" t="s">
        <v>32</v>
      </c>
      <c r="B15" s="41" t="s">
        <v>50</v>
      </c>
      <c r="C15" s="33" t="s">
        <v>75</v>
      </c>
      <c r="D15" s="42" t="s">
        <v>59</v>
      </c>
      <c r="E15" s="43"/>
      <c r="F15" s="44" t="s">
        <v>37</v>
      </c>
      <c r="G15" s="44" t="s">
        <v>85</v>
      </c>
      <c r="H15" s="44">
        <f>SUM(I15:L15)</f>
        <v>235</v>
      </c>
      <c r="I15" s="45">
        <v>0</v>
      </c>
      <c r="J15" s="45">
        <v>235</v>
      </c>
      <c r="K15" s="45">
        <v>0</v>
      </c>
      <c r="L15" s="45">
        <v>0</v>
      </c>
    </row>
    <row r="16" spans="1:12" ht="76.5" x14ac:dyDescent="0.25">
      <c r="A16" s="11" t="s">
        <v>33</v>
      </c>
      <c r="B16" s="6" t="s">
        <v>54</v>
      </c>
      <c r="C16" s="7" t="s">
        <v>75</v>
      </c>
      <c r="D16" s="30" t="s">
        <v>62</v>
      </c>
      <c r="E16" s="8" t="s">
        <v>47</v>
      </c>
      <c r="F16" s="9" t="s">
        <v>24</v>
      </c>
      <c r="G16" s="9" t="s">
        <v>67</v>
      </c>
      <c r="H16" s="9">
        <v>60</v>
      </c>
      <c r="I16" s="10">
        <v>0</v>
      </c>
      <c r="J16" s="10">
        <v>20</v>
      </c>
      <c r="K16" s="10">
        <v>0</v>
      </c>
      <c r="L16" s="10">
        <v>0</v>
      </c>
    </row>
    <row r="17" spans="1:12" ht="140.25" x14ac:dyDescent="0.25">
      <c r="A17" s="11" t="s">
        <v>38</v>
      </c>
      <c r="B17" s="6" t="s">
        <v>27</v>
      </c>
      <c r="C17" s="7" t="s">
        <v>83</v>
      </c>
      <c r="D17" s="30" t="s">
        <v>62</v>
      </c>
      <c r="E17" s="8" t="s">
        <v>46</v>
      </c>
      <c r="F17" s="9" t="s">
        <v>24</v>
      </c>
      <c r="G17" s="9" t="s">
        <v>68</v>
      </c>
      <c r="H17" s="9">
        <v>174</v>
      </c>
      <c r="I17" s="10">
        <v>0</v>
      </c>
      <c r="J17" s="10">
        <v>18</v>
      </c>
      <c r="K17" s="10">
        <v>0</v>
      </c>
      <c r="L17" s="10">
        <v>0</v>
      </c>
    </row>
    <row r="18" spans="1:12" x14ac:dyDescent="0.25">
      <c r="A18" s="29"/>
      <c r="B18" s="22"/>
      <c r="C18" s="23"/>
      <c r="D18" s="28" t="s">
        <v>64</v>
      </c>
      <c r="E18" s="24"/>
      <c r="F18" s="25"/>
      <c r="G18" s="25"/>
      <c r="H18" s="25"/>
      <c r="I18" s="26"/>
      <c r="J18" s="26"/>
      <c r="K18" s="26"/>
      <c r="L18" s="27"/>
    </row>
    <row r="19" spans="1:12" ht="63.75" x14ac:dyDescent="0.25">
      <c r="A19" s="11" t="s">
        <v>39</v>
      </c>
      <c r="B19" s="6" t="s">
        <v>80</v>
      </c>
      <c r="C19" s="7" t="s">
        <v>75</v>
      </c>
      <c r="D19" s="30" t="s">
        <v>61</v>
      </c>
      <c r="E19" s="8" t="s">
        <v>42</v>
      </c>
      <c r="F19" s="9" t="s">
        <v>24</v>
      </c>
      <c r="G19" s="9" t="s">
        <v>25</v>
      </c>
      <c r="H19" s="9">
        <v>1400</v>
      </c>
      <c r="I19" s="10">
        <v>0</v>
      </c>
      <c r="J19" s="10">
        <v>0</v>
      </c>
      <c r="K19" s="10">
        <v>1400</v>
      </c>
      <c r="L19" s="10">
        <v>0</v>
      </c>
    </row>
    <row r="20" spans="1:12" x14ac:dyDescent="0.25">
      <c r="A20" s="11" t="s">
        <v>38</v>
      </c>
      <c r="B20" s="51"/>
      <c r="C20" s="51"/>
      <c r="D20" s="52"/>
      <c r="E20" s="51"/>
      <c r="F20" s="52"/>
      <c r="G20" s="51"/>
      <c r="H20" s="51"/>
      <c r="I20" s="51"/>
      <c r="J20" s="51"/>
      <c r="K20" s="51"/>
      <c r="L20" s="51"/>
    </row>
    <row r="21" spans="1:12" ht="38.25" x14ac:dyDescent="0.25">
      <c r="A21" s="11"/>
      <c r="B21" s="6"/>
      <c r="C21" s="7"/>
      <c r="D21" s="30"/>
      <c r="E21" s="8" t="s">
        <v>43</v>
      </c>
      <c r="F21" s="9"/>
      <c r="G21" s="9"/>
      <c r="H21" s="9"/>
      <c r="I21" s="10"/>
      <c r="J21" s="10"/>
      <c r="K21" s="10"/>
      <c r="L21" s="10"/>
    </row>
    <row r="22" spans="1:12" ht="63.75" x14ac:dyDescent="0.25">
      <c r="A22" s="11" t="s">
        <v>40</v>
      </c>
      <c r="B22" s="6" t="s">
        <v>81</v>
      </c>
      <c r="C22" s="7" t="s">
        <v>75</v>
      </c>
      <c r="D22" s="30" t="s">
        <v>60</v>
      </c>
      <c r="E22" s="8" t="s">
        <v>42</v>
      </c>
      <c r="F22" s="9" t="s">
        <v>24</v>
      </c>
      <c r="G22" s="9" t="s">
        <v>34</v>
      </c>
      <c r="H22" s="9">
        <f>SUM(I22:L22)</f>
        <v>499.8</v>
      </c>
      <c r="I22" s="10">
        <v>0</v>
      </c>
      <c r="J22" s="10">
        <v>0</v>
      </c>
      <c r="K22" s="10">
        <v>499.8</v>
      </c>
      <c r="L22" s="10">
        <v>0</v>
      </c>
    </row>
    <row r="23" spans="1:12" ht="76.5" x14ac:dyDescent="0.25">
      <c r="A23" s="11" t="s">
        <v>41</v>
      </c>
      <c r="B23" s="6" t="s">
        <v>54</v>
      </c>
      <c r="C23" s="7" t="s">
        <v>75</v>
      </c>
      <c r="D23" s="30" t="s">
        <v>64</v>
      </c>
      <c r="E23" s="8" t="s">
        <v>47</v>
      </c>
      <c r="F23" s="9" t="s">
        <v>24</v>
      </c>
      <c r="G23" s="9" t="s">
        <v>69</v>
      </c>
      <c r="H23" s="9">
        <v>60</v>
      </c>
      <c r="I23" s="10">
        <v>0</v>
      </c>
      <c r="J23" s="10">
        <v>0</v>
      </c>
      <c r="K23" s="10">
        <v>10</v>
      </c>
      <c r="L23" s="10">
        <v>0</v>
      </c>
    </row>
    <row r="24" spans="1:12" ht="140.25" x14ac:dyDescent="0.25">
      <c r="A24" s="11" t="s">
        <v>86</v>
      </c>
      <c r="B24" s="6" t="s">
        <v>27</v>
      </c>
      <c r="C24" s="7" t="s">
        <v>83</v>
      </c>
      <c r="D24" s="30" t="s">
        <v>64</v>
      </c>
      <c r="E24" s="8" t="s">
        <v>46</v>
      </c>
      <c r="F24" s="9" t="s">
        <v>24</v>
      </c>
      <c r="G24" s="9" t="s">
        <v>70</v>
      </c>
      <c r="H24" s="9">
        <v>174</v>
      </c>
      <c r="I24" s="10">
        <v>0</v>
      </c>
      <c r="J24" s="10">
        <v>0</v>
      </c>
      <c r="K24" s="10">
        <v>32</v>
      </c>
      <c r="L24" s="10">
        <v>0</v>
      </c>
    </row>
    <row r="25" spans="1:12" x14ac:dyDescent="0.25">
      <c r="A25" s="29"/>
      <c r="B25" s="22"/>
      <c r="C25" s="23"/>
      <c r="D25" s="28" t="s">
        <v>58</v>
      </c>
      <c r="E25" s="24"/>
      <c r="F25" s="25"/>
      <c r="G25" s="25"/>
      <c r="H25" s="25"/>
      <c r="I25" s="26"/>
      <c r="J25" s="26"/>
      <c r="K25" s="26"/>
      <c r="L25" s="27"/>
    </row>
    <row r="26" spans="1:12" ht="63.75" x14ac:dyDescent="0.25">
      <c r="A26" s="11" t="s">
        <v>51</v>
      </c>
      <c r="B26" s="6" t="s">
        <v>77</v>
      </c>
      <c r="C26" s="7" t="s">
        <v>76</v>
      </c>
      <c r="D26" s="30" t="s">
        <v>57</v>
      </c>
      <c r="E26" s="8" t="s">
        <v>42</v>
      </c>
      <c r="F26" s="9" t="s">
        <v>36</v>
      </c>
      <c r="G26" s="9" t="s">
        <v>44</v>
      </c>
      <c r="H26" s="9">
        <f t="shared" ref="H26:H31" si="0">SUM(I26:L26)</f>
        <v>1800</v>
      </c>
      <c r="I26" s="10">
        <v>0</v>
      </c>
      <c r="J26" s="10">
        <v>0</v>
      </c>
      <c r="K26" s="10">
        <v>0</v>
      </c>
      <c r="L26" s="10">
        <v>1800</v>
      </c>
    </row>
    <row r="27" spans="1:12" ht="89.25" x14ac:dyDescent="0.25">
      <c r="A27" s="11" t="s">
        <v>72</v>
      </c>
      <c r="B27" s="6" t="s">
        <v>48</v>
      </c>
      <c r="C27" s="7" t="s">
        <v>31</v>
      </c>
      <c r="D27" s="30" t="s">
        <v>58</v>
      </c>
      <c r="E27" s="8" t="s">
        <v>45</v>
      </c>
      <c r="F27" s="9" t="s">
        <v>21</v>
      </c>
      <c r="G27" s="9" t="s">
        <v>35</v>
      </c>
      <c r="H27" s="9">
        <f t="shared" si="0"/>
        <v>650</v>
      </c>
      <c r="I27" s="10">
        <v>0</v>
      </c>
      <c r="J27" s="10">
        <v>0</v>
      </c>
      <c r="K27" s="10">
        <v>0</v>
      </c>
      <c r="L27" s="10">
        <v>650</v>
      </c>
    </row>
    <row r="28" spans="1:12" ht="76.5" x14ac:dyDescent="0.25">
      <c r="A28" s="11" t="s">
        <v>73</v>
      </c>
      <c r="B28" s="6" t="s">
        <v>54</v>
      </c>
      <c r="C28" s="7" t="s">
        <v>75</v>
      </c>
      <c r="D28" s="30" t="s">
        <v>58</v>
      </c>
      <c r="E28" s="8" t="s">
        <v>47</v>
      </c>
      <c r="F28" s="9" t="s">
        <v>24</v>
      </c>
      <c r="G28" s="9" t="s">
        <v>66</v>
      </c>
      <c r="H28" s="9">
        <v>60</v>
      </c>
      <c r="I28" s="10">
        <v>0</v>
      </c>
      <c r="J28" s="10">
        <v>0</v>
      </c>
      <c r="K28" s="10">
        <v>0</v>
      </c>
      <c r="L28" s="10">
        <v>15</v>
      </c>
    </row>
    <row r="29" spans="1:12" ht="140.25" x14ac:dyDescent="0.25">
      <c r="A29" s="11" t="s">
        <v>74</v>
      </c>
      <c r="B29" s="6" t="s">
        <v>27</v>
      </c>
      <c r="C29" s="7" t="s">
        <v>83</v>
      </c>
      <c r="D29" s="30" t="s">
        <v>58</v>
      </c>
      <c r="E29" s="8" t="s">
        <v>46</v>
      </c>
      <c r="F29" s="9" t="s">
        <v>24</v>
      </c>
      <c r="G29" s="9" t="s">
        <v>71</v>
      </c>
      <c r="H29" s="9">
        <v>174</v>
      </c>
      <c r="I29" s="10">
        <v>0</v>
      </c>
      <c r="J29" s="10">
        <v>0</v>
      </c>
      <c r="K29" s="10">
        <v>0</v>
      </c>
      <c r="L29" s="10">
        <v>35</v>
      </c>
    </row>
    <row r="30" spans="1:12" ht="25.5" hidden="1" x14ac:dyDescent="0.25">
      <c r="A30" s="11"/>
      <c r="B30" s="6" t="s">
        <v>84</v>
      </c>
      <c r="C30" s="7"/>
      <c r="D30" s="7"/>
      <c r="E30" s="8"/>
      <c r="F30" s="9"/>
      <c r="G30" s="9"/>
      <c r="H30" s="53" t="e">
        <f t="shared" si="0"/>
        <v>#REF!</v>
      </c>
      <c r="I30" s="54">
        <f>SUM(I8,I9)</f>
        <v>1415</v>
      </c>
      <c r="J30" s="54" t="e">
        <f>SUM(#REF!,J12,J15,J16)</f>
        <v>#REF!</v>
      </c>
      <c r="K30" s="54">
        <f>SUM(K19,K22,K23)</f>
        <v>1909.8</v>
      </c>
      <c r="L30" s="54">
        <f>SUM(L26,L28)</f>
        <v>1815</v>
      </c>
    </row>
    <row r="31" spans="1:12" ht="25.5" hidden="1" x14ac:dyDescent="0.25">
      <c r="A31" s="1"/>
      <c r="B31" s="5" t="s">
        <v>52</v>
      </c>
      <c r="C31" s="4"/>
      <c r="D31" s="4"/>
      <c r="E31" s="2"/>
      <c r="F31" s="3"/>
      <c r="G31" s="3"/>
      <c r="H31" s="35" t="e">
        <f t="shared" si="0"/>
        <v>#REF!</v>
      </c>
      <c r="I31" s="36" t="e">
        <f>SUM(#REF!,#REF!,I10)</f>
        <v>#REF!</v>
      </c>
      <c r="J31" s="36" t="e">
        <f>SUM(#REF!,J17,J14)</f>
        <v>#REF!</v>
      </c>
      <c r="K31" s="36" t="e">
        <f>SUM(#REF!,K24)</f>
        <v>#REF!</v>
      </c>
      <c r="L31" s="36">
        <f>SUM(L27,L29)</f>
        <v>685</v>
      </c>
    </row>
    <row r="32" spans="1:12" x14ac:dyDescent="0.25">
      <c r="A32" s="1"/>
      <c r="B32" s="5" t="s">
        <v>23</v>
      </c>
      <c r="C32" s="4"/>
      <c r="D32" s="4"/>
      <c r="E32" s="2"/>
      <c r="F32" s="3"/>
      <c r="G32" s="3" t="s">
        <v>87</v>
      </c>
      <c r="H32" s="56">
        <f>SUM(I32:J32:K32:L32)</f>
        <v>8117.8</v>
      </c>
      <c r="I32" s="55">
        <f>SUM(I8:I29)</f>
        <v>2504</v>
      </c>
      <c r="J32" s="55">
        <f>SUM(J8:J29)</f>
        <v>1172</v>
      </c>
      <c r="K32" s="55">
        <f>SUM(K8:K29)</f>
        <v>1941.8</v>
      </c>
      <c r="L32" s="55">
        <f>SUM(L8:L29)</f>
        <v>2500</v>
      </c>
    </row>
  </sheetData>
  <mergeCells count="14">
    <mergeCell ref="I4:I6"/>
    <mergeCell ref="J4:J6"/>
    <mergeCell ref="K4:K6"/>
    <mergeCell ref="L4:L6"/>
    <mergeCell ref="A1:L1"/>
    <mergeCell ref="A2:L2"/>
    <mergeCell ref="A3:A6"/>
    <mergeCell ref="B3:B6"/>
    <mergeCell ref="C3:C6"/>
    <mergeCell ref="E3:E6"/>
    <mergeCell ref="F3:F6"/>
    <mergeCell ref="G3:G6"/>
    <mergeCell ref="H3:H6"/>
    <mergeCell ref="I3:L3"/>
  </mergeCells>
  <pageMargins left="0.7" right="0.7" top="0.75" bottom="0.75" header="0.3" footer="0.3"/>
  <pageSetup paperSize="9" scale="7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2022-11-15T14:21:49Z</dcterms:modified>
</cp:coreProperties>
</file>