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2120" windowHeight="844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<sst xmlns="http://schemas.openxmlformats.org/spreadsheetml/2006/main" count="283" uniqueCount="167">
  <si>
    <t>№ п/п</t>
  </si>
  <si>
    <t>Код бюджетной классификацции</t>
  </si>
  <si>
    <t>Ожидаемый результат в натуральных показателях</t>
  </si>
  <si>
    <t>Объем финансирования (тыс.руб.)</t>
  </si>
  <si>
    <t>1 квартал</t>
  </si>
  <si>
    <t>Итого по 1 кварталу</t>
  </si>
  <si>
    <t>2 квартал</t>
  </si>
  <si>
    <t>Итого по 2 кварталу</t>
  </si>
  <si>
    <t>3 квартал</t>
  </si>
  <si>
    <t>Итого по 3 кварталу</t>
  </si>
  <si>
    <t>4 квартал</t>
  </si>
  <si>
    <t>Итого по 4 кварталу</t>
  </si>
  <si>
    <t>Экономия</t>
  </si>
  <si>
    <t>Перенос</t>
  </si>
  <si>
    <t xml:space="preserve">Чествование юбиляров (юбилеи, юбилеи супружеской жизни) </t>
  </si>
  <si>
    <t xml:space="preserve">Поздравление с Днем защитника Отечества и  Международным женским днем работников учреждений, расположенных на территории МО МО Озеро Долгое, опекунов и приемных родителей, жителей округа (плакаты, открытки, конверты, цветы) </t>
  </si>
  <si>
    <t xml:space="preserve">Праздничное народное гулянье  «Широкая масленица» </t>
  </si>
  <si>
    <t>СПб, Ленинградская обл</t>
  </si>
  <si>
    <t>СПб</t>
  </si>
  <si>
    <t>Театр,                               концертный зал</t>
  </si>
  <si>
    <t>20 февраля -              14 марта</t>
  </si>
  <si>
    <t>март</t>
  </si>
  <si>
    <t>20 февраля -              12 марта</t>
  </si>
  <si>
    <t xml:space="preserve"> территория МО МО Озеро Долгое</t>
  </si>
  <si>
    <t>23 - 27 апреля</t>
  </si>
  <si>
    <t>3 - 11 мая</t>
  </si>
  <si>
    <t>7 - 11 мая</t>
  </si>
  <si>
    <t xml:space="preserve">Праздничное шествие жителей округа, посвященное Дню Победы </t>
  </si>
  <si>
    <t>9 мая</t>
  </si>
  <si>
    <t xml:space="preserve">май </t>
  </si>
  <si>
    <t>июнь</t>
  </si>
  <si>
    <t>Чествование юбиляров (юбилеи, юбилеи супружеской жизни)</t>
  </si>
  <si>
    <t>сентябрь</t>
  </si>
  <si>
    <t>20 -28 сентября</t>
  </si>
  <si>
    <t>сентябрь - октябрь</t>
  </si>
  <si>
    <t>Поздравление с Международным днем учителя коллективов общеобразовательных учреждений, расположенных на территории МО МО Озеро Долгое (школ, детских садов, СДЮСШОР, музыкальной школы)</t>
  </si>
  <si>
    <t>Учреждения на территория  МО МО Озеро Долгое</t>
  </si>
  <si>
    <t>5 октября</t>
  </si>
  <si>
    <t>8 - 13 ноября</t>
  </si>
  <si>
    <t>Новогоднее праздничное мероприятие</t>
  </si>
  <si>
    <t>декабрь</t>
  </si>
  <si>
    <t>площадки  на территории МО МО Озеро Долгое</t>
  </si>
  <si>
    <t xml:space="preserve">Посещение театра (концерта) в связи с Международным Днем пожилых людей                                      </t>
  </si>
  <si>
    <t>Посещение театра (концерта) в связи с Днем учителя</t>
  </si>
  <si>
    <t xml:space="preserve">Праздник двора </t>
  </si>
  <si>
    <t>три площадки на территории округа</t>
  </si>
  <si>
    <t>сентябрь-октябрь</t>
  </si>
  <si>
    <t xml:space="preserve">Посещение театра (концерта) в связи с празднованием Дня защитника Отечества и Международного женского Дня </t>
  </si>
  <si>
    <t>Начальник сектора административно-организационного отдела МА МО МО Озеро Долгое</t>
  </si>
  <si>
    <t>Гусева Е. А.</t>
  </si>
  <si>
    <t>1-10 ноября</t>
  </si>
  <si>
    <t>Поздравление жителей округа с Новым 2013 годом (плакаты, открытки)</t>
  </si>
  <si>
    <t>50и 45</t>
  </si>
  <si>
    <t>400 и 75</t>
  </si>
  <si>
    <t>Мероприятие, посвященное Дню сотрудников органов внутренних дел</t>
  </si>
  <si>
    <t>День памяти погибших в радиационных авариях и катастрофах</t>
  </si>
  <si>
    <t>День медицинского работника</t>
  </si>
  <si>
    <t>День молодежи</t>
  </si>
  <si>
    <t xml:space="preserve">Международный День пожилых людей :    </t>
  </si>
  <si>
    <t>Празднование Дня учителя</t>
  </si>
  <si>
    <t>театр</t>
  </si>
  <si>
    <t>День народного единства</t>
  </si>
  <si>
    <t>27</t>
  </si>
  <si>
    <t>28</t>
  </si>
  <si>
    <t>29</t>
  </si>
  <si>
    <t>30</t>
  </si>
  <si>
    <t>31</t>
  </si>
  <si>
    <t>32</t>
  </si>
  <si>
    <t>Международный День учителя:</t>
  </si>
  <si>
    <t>33</t>
  </si>
  <si>
    <t>34</t>
  </si>
  <si>
    <t>35</t>
  </si>
  <si>
    <t>36</t>
  </si>
  <si>
    <t>38</t>
  </si>
  <si>
    <t>39</t>
  </si>
  <si>
    <t>40</t>
  </si>
  <si>
    <t>ГБОУ на территории МО МО Озеро Долгое</t>
  </si>
  <si>
    <t>Приобретение цветочной продукции для организации и проведения праздничных мероприятий</t>
  </si>
  <si>
    <t xml:space="preserve">Приобретение цветочной продукции для организации и проведения праздничных мероприятий </t>
  </si>
  <si>
    <t>Праздничное мероприятие - «Бал Победы».</t>
  </si>
  <si>
    <t>42</t>
  </si>
  <si>
    <t>Международный день инвалидов</t>
  </si>
  <si>
    <t>43</t>
  </si>
  <si>
    <t>10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</si>
  <si>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</si>
  <si>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</si>
  <si>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</si>
  <si>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</si>
  <si>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</si>
  <si>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</si>
  <si>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</si>
  <si>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</si>
  <si>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</si>
  <si>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32.1</t>
  </si>
  <si>
    <t>32.2</t>
  </si>
  <si>
    <t>44</t>
  </si>
  <si>
    <t>Итого по программе на 2013 год</t>
  </si>
  <si>
    <t>СПБ</t>
  </si>
  <si>
    <t xml:space="preserve">Поздравление коллектива ГБОУ № 38 с 25 – летием со дня образования </t>
  </si>
  <si>
    <t>Отчет о совместимости для Праздники.xls</t>
  </si>
  <si>
    <t>Дата отчета: 03.08.2012 16:43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</si>
  <si>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</si>
  <si>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</si>
  <si>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</si>
  <si>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</si>
  <si>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</si>
  <si>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</si>
  <si>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11-17 марта</t>
  </si>
  <si>
    <t xml:space="preserve">Изготовление полиграфической продукции (не предназначенной для перепродажи) для организации и проведения мероприятий </t>
  </si>
  <si>
    <t>Поздравление учащихся и сотрудников школ с праздниками Последнего звонка и Выпускников средних школ (памятные медали без коробок)</t>
  </si>
  <si>
    <t>Изготовление полиграфической продукции (открыток и плакатов) для организации и проведения мероприятий</t>
  </si>
  <si>
    <t xml:space="preserve">Изготовление полиграфической продукции для организации и проведения мероприятий </t>
  </si>
  <si>
    <t>концерт. Савушкина, Сакма</t>
  </si>
  <si>
    <t xml:space="preserve">Поздравление коллектива ГБОУ № 555 с 25 – летием со дня образования </t>
  </si>
  <si>
    <t>31 октября</t>
  </si>
  <si>
    <t xml:space="preserve">Поздравление коллектива ГБОУ № 554 с 25 – летием со дня образования </t>
  </si>
  <si>
    <t>30 декабря</t>
  </si>
  <si>
    <t>Изготовление полиграфической продукции для организации и проведения мероприятий</t>
  </si>
  <si>
    <t>1</t>
  </si>
  <si>
    <t>2</t>
  </si>
  <si>
    <t>Концерт, посвященный Дню полного освобождения Ленинграда от фашистской блокады</t>
  </si>
  <si>
    <t>КБК?</t>
  </si>
  <si>
    <t>январь</t>
  </si>
  <si>
    <t>Перечень мероприятий ведомственной целевой адресной программы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Муниципального образования  Муниципальный округ Озеро Долгое на 2013 год</t>
  </si>
  <si>
    <t>Сроки реализации, ожидаемые конечные результаты реализации и необходимый объем финансирования</t>
  </si>
  <si>
    <t>Наименование мероприятий</t>
  </si>
  <si>
    <t>Адрес производства работ</t>
  </si>
  <si>
    <t>Срок исполнения  мероприятия</t>
  </si>
  <si>
    <t xml:space="preserve">Изготовление нагрудного значка МО Озеро Долгое для награждения заслуженных граждан, внесших значительный вклад в развитие округа, в связи с памятными датами или в ходе проведения праздничных мероприятий </t>
  </si>
  <si>
    <t>(коробки к медалям выпускников)</t>
  </si>
  <si>
    <t>ГБОУ № 38, 40 и 45, ГБДОУ № 49 и 51</t>
  </si>
  <si>
    <t>апрель</t>
  </si>
  <si>
    <t>по 35т.р, 45 шк.130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</si>
  <si>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</si>
  <si>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</si>
  <si>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</si>
  <si>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</si>
  <si>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</si>
  <si>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</si>
  <si>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</si>
  <si>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</si>
  <si>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</si>
  <si>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Встречи жителей, посвященные памятным датам и праздникам  с экскурсиями по виртуальным филиалам "Русского музея" на базе ГБОУ, расположенных на территории МО МО Озеро Долгое</t>
  </si>
  <si>
    <t>17</t>
  </si>
  <si>
    <t>цветы, плакаты</t>
  </si>
  <si>
    <t>подарки</t>
  </si>
  <si>
    <r>
      <t>День дошкольного работника</t>
    </r>
    <r>
      <rPr>
        <sz val="12"/>
        <rFont val="Arial"/>
        <family val="2"/>
      </rPr>
      <t xml:space="preserve"> </t>
    </r>
  </si>
  <si>
    <t>Услуги по организации участия населения МО в мероприятиях, проводимых в рамках программы</t>
  </si>
  <si>
    <t>январь, февраль</t>
  </si>
  <si>
    <t>июль,сентябрь</t>
  </si>
  <si>
    <t>октябрь, ноябрь</t>
  </si>
  <si>
    <t>День местного самоуправления</t>
  </si>
  <si>
    <t>23</t>
  </si>
  <si>
    <t>24</t>
  </si>
  <si>
    <t>25</t>
  </si>
  <si>
    <t>26</t>
  </si>
  <si>
    <t>28.2</t>
  </si>
  <si>
    <t>37</t>
  </si>
  <si>
    <t>41</t>
  </si>
  <si>
    <t>45</t>
  </si>
  <si>
    <t xml:space="preserve">Поздравление учащихся и сотрудников образовательных учреждений, расположенных на территории округа, с 25 – летием со дня образования </t>
  </si>
  <si>
    <t>Праздничное мероприятие, посвященное Дню работников торговли, бытового обслуживания населения и жилищно-коммунального хозяйства</t>
  </si>
  <si>
    <t>Концерт, посвященный Победе советского народа в Великой Отечественной войне 1941-1945 гг.</t>
  </si>
  <si>
    <t>Участие в районном мероприятии, посвященном празднованию Нового года</t>
  </si>
  <si>
    <t>96808014400101244226</t>
  </si>
  <si>
    <t>96808014400101244290</t>
  </si>
  <si>
    <t>96808014400102244226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</si>
</sst>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30"/>
      <name val="Times New Roman"/>
      <family val="1"/>
    </font>
    <font>
      <sz val="10"/>
      <color indexed="36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2"/>
      <color indexed="30"/>
      <name val="Calibri"/>
      <family val="2"/>
    </font>
    <font>
      <sz val="12"/>
      <color indexed="30"/>
      <name val="Times New Roman"/>
      <family val="1"/>
    </font>
    <font>
      <sz val="12"/>
      <color indexed="36"/>
      <name val="Calibri"/>
      <family val="2"/>
    </font>
    <font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color indexed="36"/>
      <name val="Times New Roman"/>
      <family val="1"/>
    </font>
    <font>
      <b/>
      <sz val="12"/>
      <color indexed="8"/>
      <name val="Calibri"/>
      <family val="2"/>
    </font>
    <font>
      <b/>
      <sz val="12"/>
      <color indexed="36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rgb="FF0070C0"/>
      <name val="Times New Roman"/>
      <family val="1"/>
    </font>
    <font>
      <sz val="10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Calibri"/>
      <family val="2"/>
    </font>
    <font>
      <sz val="12"/>
      <color rgb="FF0070C0"/>
      <name val="Times New Roman"/>
      <family val="1"/>
    </font>
    <font>
      <sz val="12"/>
      <color rgb="FF7030A0"/>
      <name val="Calibri"/>
      <family val="2"/>
    </font>
    <font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rgb="FF7030A0"/>
      <name val="Times New Roman"/>
      <family val="1"/>
    </font>
    <font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2"/>
      <color rgb="FF7030A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4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64" fillId="0" borderId="0" xfId="0" applyFont="1" applyAlignment="1">
      <alignment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65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5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16" fontId="0" fillId="0" borderId="10" xfId="0" applyNumberFormat="1" applyBorder="1" applyAlignment="1">
      <alignment horizontal="center" wrapText="1"/>
    </xf>
    <xf numFmtId="0" fontId="65" fillId="0" borderId="1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71" fillId="0" borderId="10" xfId="0" applyNumberFormat="1" applyFont="1" applyBorder="1" applyAlignment="1">
      <alignment horizontal="center" wrapText="1"/>
    </xf>
    <xf numFmtId="49" fontId="72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69" fillId="0" borderId="12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0" fillId="0" borderId="0" xfId="0" applyNumberFormat="1" applyBorder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right"/>
    </xf>
    <xf numFmtId="0" fontId="2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7" fillId="0" borderId="13" xfId="0" applyFont="1" applyBorder="1" applyAlignment="1">
      <alignment horizontal="center" wrapText="1"/>
    </xf>
    <xf numFmtId="0" fontId="74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horizontal="center" wrapText="1"/>
    </xf>
    <xf numFmtId="0" fontId="5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78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horizontal="center" wrapText="1"/>
    </xf>
    <xf numFmtId="16" fontId="80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1" fillId="0" borderId="10" xfId="0" applyFont="1" applyBorder="1" applyAlignment="1">
      <alignment horizontal="center" wrapText="1"/>
    </xf>
    <xf numFmtId="0" fontId="82" fillId="0" borderId="10" xfId="0" applyFont="1" applyBorder="1" applyAlignment="1">
      <alignment horizontal="center" wrapText="1"/>
    </xf>
    <xf numFmtId="49" fontId="0" fillId="0" borderId="11" xfId="0" applyNumberFormat="1" applyBorder="1" applyAlignment="1">
      <alignment horizontal="right" wrapText="1"/>
    </xf>
    <xf numFmtId="0" fontId="67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left" wrapText="1"/>
    </xf>
    <xf numFmtId="0" fontId="68" fillId="0" borderId="0" xfId="0" applyFont="1" applyBorder="1" applyAlignment="1">
      <alignment horizontal="center" wrapText="1"/>
    </xf>
    <xf numFmtId="0" fontId="68" fillId="0" borderId="13" xfId="0" applyFont="1" applyBorder="1" applyAlignment="1">
      <alignment horizontal="center" wrapText="1"/>
    </xf>
    <xf numFmtId="0" fontId="69" fillId="0" borderId="17" xfId="0" applyFont="1" applyBorder="1" applyAlignment="1">
      <alignment horizontal="left" wrapText="1"/>
    </xf>
    <xf numFmtId="0" fontId="69" fillId="0" borderId="0" xfId="0" applyFont="1" applyBorder="1" applyAlignment="1">
      <alignment horizontal="left" wrapText="1"/>
    </xf>
    <xf numFmtId="0" fontId="54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68" fillId="0" borderId="11" xfId="0" applyFont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="95" zoomScaleNormal="95" zoomScalePageLayoutView="0" workbookViewId="0" topLeftCell="A54">
      <selection activeCell="A1" sqref="A1:G75"/>
    </sheetView>
  </sheetViews>
  <sheetFormatPr defaultColWidth="9.140625" defaultRowHeight="15"/>
  <cols>
    <col min="1" max="1" width="6.8515625" style="40" customWidth="1"/>
    <col min="2" max="2" width="51.00390625" style="16" customWidth="1"/>
    <col min="3" max="3" width="19.8515625" style="7" customWidth="1"/>
    <col min="4" max="4" width="18.421875" style="19" customWidth="1"/>
    <col min="5" max="5" width="16.140625" style="19" customWidth="1"/>
    <col min="6" max="6" width="16.7109375" style="19" customWidth="1"/>
    <col min="7" max="7" width="14.421875" style="22" customWidth="1"/>
    <col min="8" max="8" width="10.421875" style="0" customWidth="1"/>
  </cols>
  <sheetData>
    <row r="1" spans="1:7" s="1" customFormat="1" ht="45" customHeight="1">
      <c r="A1" s="74" t="s">
        <v>123</v>
      </c>
      <c r="B1" s="74"/>
      <c r="C1" s="74"/>
      <c r="D1" s="74"/>
      <c r="E1" s="74"/>
      <c r="F1" s="74"/>
      <c r="G1" s="74"/>
    </row>
    <row r="2" spans="1:7" s="1" customFormat="1" ht="15.75" customHeight="1">
      <c r="A2" s="75" t="s">
        <v>124</v>
      </c>
      <c r="B2" s="75"/>
      <c r="C2" s="75"/>
      <c r="D2" s="75"/>
      <c r="E2" s="75"/>
      <c r="F2" s="75"/>
      <c r="G2" s="75"/>
    </row>
    <row r="3" spans="1:9" s="1" customFormat="1" ht="39.75" customHeight="1">
      <c r="A3" s="37" t="s">
        <v>0</v>
      </c>
      <c r="B3" s="3" t="s">
        <v>125</v>
      </c>
      <c r="C3" s="5" t="s">
        <v>1</v>
      </c>
      <c r="D3" s="6" t="s">
        <v>126</v>
      </c>
      <c r="E3" s="6" t="s">
        <v>127</v>
      </c>
      <c r="F3" s="9" t="s">
        <v>2</v>
      </c>
      <c r="G3" s="9" t="s">
        <v>3</v>
      </c>
      <c r="H3" s="2" t="s">
        <v>12</v>
      </c>
      <c r="I3" s="2" t="s">
        <v>13</v>
      </c>
    </row>
    <row r="4" spans="1:7" s="1" customFormat="1" ht="13.5" customHeight="1">
      <c r="A4" s="37">
        <v>1</v>
      </c>
      <c r="B4" s="14">
        <v>2</v>
      </c>
      <c r="C4" s="6">
        <v>3</v>
      </c>
      <c r="D4" s="14">
        <v>4</v>
      </c>
      <c r="E4" s="14">
        <v>5</v>
      </c>
      <c r="F4" s="14">
        <v>6</v>
      </c>
      <c r="G4" s="21">
        <v>7</v>
      </c>
    </row>
    <row r="5" spans="1:7" s="1" customFormat="1" ht="14.25" customHeight="1">
      <c r="A5" s="37"/>
      <c r="B5" s="78" t="s">
        <v>4</v>
      </c>
      <c r="C5" s="78"/>
      <c r="D5" s="78"/>
      <c r="E5" s="78"/>
      <c r="F5" s="78"/>
      <c r="G5" s="78"/>
    </row>
    <row r="6" spans="1:7" s="1" customFormat="1" ht="37.5" customHeight="1">
      <c r="A6" s="37" t="s">
        <v>118</v>
      </c>
      <c r="B6" s="73" t="s">
        <v>163</v>
      </c>
      <c r="C6" s="17" t="s">
        <v>164</v>
      </c>
      <c r="D6" s="20" t="s">
        <v>23</v>
      </c>
      <c r="E6" s="14" t="s">
        <v>122</v>
      </c>
      <c r="F6" s="14">
        <v>10000</v>
      </c>
      <c r="G6" s="71">
        <f>0+200</f>
        <v>200</v>
      </c>
    </row>
    <row r="7" spans="1:8" s="1" customFormat="1" ht="49.5" customHeight="1">
      <c r="A7" s="37" t="s">
        <v>119</v>
      </c>
      <c r="B7" s="59" t="s">
        <v>160</v>
      </c>
      <c r="C7" s="17" t="s">
        <v>164</v>
      </c>
      <c r="D7" s="20" t="s">
        <v>130</v>
      </c>
      <c r="E7" s="14" t="s">
        <v>4</v>
      </c>
      <c r="F7" s="14">
        <f>65+65+65+65</f>
        <v>260</v>
      </c>
      <c r="G7" s="14">
        <f>35+35+130+35+35</f>
        <v>270</v>
      </c>
      <c r="H7" s="1" t="s">
        <v>132</v>
      </c>
    </row>
    <row r="8" spans="1:7" s="1" customFormat="1" ht="63" customHeight="1">
      <c r="A8" s="37" t="s">
        <v>133</v>
      </c>
      <c r="B8" s="59" t="s">
        <v>142</v>
      </c>
      <c r="C8" s="17" t="s">
        <v>164</v>
      </c>
      <c r="D8" s="20" t="s">
        <v>76</v>
      </c>
      <c r="E8" s="62" t="s">
        <v>4</v>
      </c>
      <c r="F8" s="12">
        <v>270</v>
      </c>
      <c r="G8" s="12">
        <v>60</v>
      </c>
    </row>
    <row r="9" spans="1:7" s="1" customFormat="1" ht="36.75" customHeight="1">
      <c r="A9" s="37" t="s">
        <v>134</v>
      </c>
      <c r="B9" s="59" t="s">
        <v>120</v>
      </c>
      <c r="C9" s="17" t="s">
        <v>164</v>
      </c>
      <c r="D9" s="20" t="s">
        <v>19</v>
      </c>
      <c r="E9" s="14" t="s">
        <v>122</v>
      </c>
      <c r="F9" s="21">
        <v>1500</v>
      </c>
      <c r="G9" s="28">
        <v>400</v>
      </c>
    </row>
    <row r="10" spans="1:7" s="1" customFormat="1" ht="45" customHeight="1">
      <c r="A10" s="37" t="s">
        <v>135</v>
      </c>
      <c r="B10" s="59" t="s">
        <v>47</v>
      </c>
      <c r="C10" s="26" t="s">
        <v>165</v>
      </c>
      <c r="D10" s="20" t="s">
        <v>19</v>
      </c>
      <c r="E10" s="4" t="s">
        <v>20</v>
      </c>
      <c r="F10" s="21">
        <v>1800</v>
      </c>
      <c r="G10" s="45">
        <v>700</v>
      </c>
    </row>
    <row r="11" spans="1:7" s="1" customFormat="1" ht="30" customHeight="1">
      <c r="A11" s="37" t="s">
        <v>136</v>
      </c>
      <c r="B11" s="59" t="s">
        <v>14</v>
      </c>
      <c r="C11" s="17" t="s">
        <v>164</v>
      </c>
      <c r="D11" s="4" t="s">
        <v>18</v>
      </c>
      <c r="E11" s="4" t="s">
        <v>4</v>
      </c>
      <c r="F11" s="21">
        <v>80</v>
      </c>
      <c r="G11" s="21">
        <v>80</v>
      </c>
    </row>
    <row r="12" spans="1:7" s="1" customFormat="1" ht="44.25" customHeight="1">
      <c r="A12" s="37" t="s">
        <v>137</v>
      </c>
      <c r="B12" s="59" t="s">
        <v>161</v>
      </c>
      <c r="C12" s="17" t="s">
        <v>164</v>
      </c>
      <c r="D12" s="4" t="s">
        <v>18</v>
      </c>
      <c r="E12" s="4" t="s">
        <v>21</v>
      </c>
      <c r="F12" s="48">
        <v>50</v>
      </c>
      <c r="G12" s="21">
        <v>350</v>
      </c>
    </row>
    <row r="13" spans="1:7" s="1" customFormat="1" ht="66" customHeight="1">
      <c r="A13" s="37" t="s">
        <v>138</v>
      </c>
      <c r="B13" s="63" t="s">
        <v>15</v>
      </c>
      <c r="C13" s="13"/>
      <c r="D13" s="20" t="s">
        <v>23</v>
      </c>
      <c r="E13" s="4" t="s">
        <v>22</v>
      </c>
      <c r="F13" s="28">
        <v>0</v>
      </c>
      <c r="G13" s="21">
        <v>0</v>
      </c>
    </row>
    <row r="14" spans="1:7" s="1" customFormat="1" ht="39" customHeight="1">
      <c r="A14" s="37" t="s">
        <v>139</v>
      </c>
      <c r="B14" s="59" t="s">
        <v>16</v>
      </c>
      <c r="C14" s="27" t="s">
        <v>166</v>
      </c>
      <c r="D14" s="20" t="s">
        <v>41</v>
      </c>
      <c r="E14" s="4" t="s">
        <v>107</v>
      </c>
      <c r="F14" s="21">
        <v>9000</v>
      </c>
      <c r="G14" s="47">
        <v>600</v>
      </c>
    </row>
    <row r="15" spans="1:7" s="1" customFormat="1" ht="30.75" customHeight="1">
      <c r="A15" s="37" t="s">
        <v>83</v>
      </c>
      <c r="B15" s="59" t="s">
        <v>77</v>
      </c>
      <c r="C15" s="26" t="s">
        <v>165</v>
      </c>
      <c r="D15" s="4" t="s">
        <v>18</v>
      </c>
      <c r="E15" s="4" t="s">
        <v>4</v>
      </c>
      <c r="F15" s="21"/>
      <c r="G15" s="45">
        <v>60</v>
      </c>
    </row>
    <row r="16" spans="1:7" s="1" customFormat="1" ht="44.25" customHeight="1">
      <c r="A16" s="37" t="s">
        <v>140</v>
      </c>
      <c r="B16" s="59" t="s">
        <v>108</v>
      </c>
      <c r="C16" s="26" t="s">
        <v>165</v>
      </c>
      <c r="D16" s="4" t="s">
        <v>18</v>
      </c>
      <c r="E16" s="4" t="s">
        <v>4</v>
      </c>
      <c r="F16" s="21"/>
      <c r="G16" s="45">
        <v>50</v>
      </c>
    </row>
    <row r="17" spans="1:8" s="1" customFormat="1" ht="78" customHeight="1">
      <c r="A17" s="37" t="s">
        <v>141</v>
      </c>
      <c r="B17" s="59" t="s">
        <v>128</v>
      </c>
      <c r="C17" s="26" t="s">
        <v>165</v>
      </c>
      <c r="D17" s="4"/>
      <c r="E17" s="4"/>
      <c r="F17" s="21">
        <v>500</v>
      </c>
      <c r="G17" s="45">
        <v>100</v>
      </c>
      <c r="H17" s="2" t="s">
        <v>129</v>
      </c>
    </row>
    <row r="18" spans="1:8" s="1" customFormat="1" ht="29.25" customHeight="1">
      <c r="A18" s="37" t="s">
        <v>84</v>
      </c>
      <c r="B18" s="70" t="s">
        <v>147</v>
      </c>
      <c r="C18" s="17" t="s">
        <v>164</v>
      </c>
      <c r="D18" s="4"/>
      <c r="E18" s="4" t="s">
        <v>148</v>
      </c>
      <c r="F18" s="21"/>
      <c r="G18" s="28">
        <v>22.2</v>
      </c>
      <c r="H18" s="2"/>
    </row>
    <row r="19" spans="1:8" s="1" customFormat="1" ht="17.25" customHeight="1">
      <c r="A19" s="83"/>
      <c r="B19" s="80" t="s">
        <v>5</v>
      </c>
      <c r="C19" s="8"/>
      <c r="D19" s="10"/>
      <c r="E19" s="10"/>
      <c r="F19" s="11">
        <f>F7+F8+F9+F10+F11+F12+F14+F17</f>
        <v>13460</v>
      </c>
      <c r="G19" s="42">
        <f>G20+G21+G22</f>
        <v>2892.2</v>
      </c>
      <c r="H19" s="1">
        <f>G6+G7+G8+G9+G10+G11+G12+G14+G15+G16+G17+G18</f>
        <v>2892.2</v>
      </c>
    </row>
    <row r="20" spans="1:7" s="1" customFormat="1" ht="17.25" customHeight="1">
      <c r="A20" s="84"/>
      <c r="B20" s="81"/>
      <c r="C20" s="17" t="s">
        <v>164</v>
      </c>
      <c r="D20" s="4"/>
      <c r="E20" s="4"/>
      <c r="F20" s="12"/>
      <c r="G20" s="12">
        <f>G6+G7+G8+G9+G11+G12+G18</f>
        <v>1382.2</v>
      </c>
    </row>
    <row r="21" spans="1:7" s="1" customFormat="1" ht="16.5" customHeight="1">
      <c r="A21" s="84"/>
      <c r="B21" s="81"/>
      <c r="C21" s="27" t="s">
        <v>166</v>
      </c>
      <c r="D21" s="4"/>
      <c r="E21" s="4"/>
      <c r="F21" s="12"/>
      <c r="G21" s="61">
        <f>G14</f>
        <v>600</v>
      </c>
    </row>
    <row r="22" spans="1:7" s="1" customFormat="1" ht="18" customHeight="1">
      <c r="A22" s="85"/>
      <c r="B22" s="82"/>
      <c r="C22" s="26" t="s">
        <v>165</v>
      </c>
      <c r="D22" s="3"/>
      <c r="E22" s="3"/>
      <c r="F22" s="3"/>
      <c r="G22" s="60">
        <f>G10+G17+G15+G16</f>
        <v>910</v>
      </c>
    </row>
    <row r="23" spans="1:7" s="1" customFormat="1" ht="16.5" customHeight="1">
      <c r="A23" s="37"/>
      <c r="B23" s="79" t="s">
        <v>6</v>
      </c>
      <c r="C23" s="79"/>
      <c r="D23" s="79"/>
      <c r="E23" s="79"/>
      <c r="F23" s="79"/>
      <c r="G23" s="79"/>
    </row>
    <row r="24" spans="1:7" s="1" customFormat="1" ht="36.75" customHeight="1">
      <c r="A24" s="37" t="s">
        <v>84</v>
      </c>
      <c r="B24" s="59" t="s">
        <v>98</v>
      </c>
      <c r="C24" s="17" t="s">
        <v>164</v>
      </c>
      <c r="D24" s="14" t="s">
        <v>97</v>
      </c>
      <c r="E24" s="14" t="s">
        <v>131</v>
      </c>
      <c r="F24" s="14">
        <v>65</v>
      </c>
      <c r="G24" s="14">
        <v>0</v>
      </c>
    </row>
    <row r="25" spans="1:7" s="1" customFormat="1" ht="36.75" customHeight="1">
      <c r="A25" s="37" t="s">
        <v>85</v>
      </c>
      <c r="B25" s="59" t="s">
        <v>151</v>
      </c>
      <c r="C25" s="26" t="s">
        <v>165</v>
      </c>
      <c r="D25" s="14" t="s">
        <v>97</v>
      </c>
      <c r="E25" s="14" t="s">
        <v>131</v>
      </c>
      <c r="F25" s="71">
        <v>1800</v>
      </c>
      <c r="G25" s="72">
        <f>800-200</f>
        <v>600</v>
      </c>
    </row>
    <row r="26" spans="1:7" s="1" customFormat="1" ht="33" customHeight="1">
      <c r="A26" s="37" t="s">
        <v>86</v>
      </c>
      <c r="B26" s="64" t="s">
        <v>55</v>
      </c>
      <c r="C26" s="17" t="s">
        <v>164</v>
      </c>
      <c r="D26" s="20" t="s">
        <v>17</v>
      </c>
      <c r="E26" s="4" t="s">
        <v>24</v>
      </c>
      <c r="F26" s="12">
        <v>45</v>
      </c>
      <c r="G26" s="58">
        <v>50</v>
      </c>
    </row>
    <row r="27" spans="1:7" s="1" customFormat="1" ht="31.5" customHeight="1">
      <c r="A27" s="37" t="s">
        <v>87</v>
      </c>
      <c r="B27" s="64" t="s">
        <v>14</v>
      </c>
      <c r="C27" s="17" t="s">
        <v>164</v>
      </c>
      <c r="D27" s="4" t="s">
        <v>18</v>
      </c>
      <c r="E27" s="4" t="s">
        <v>6</v>
      </c>
      <c r="F27" s="4">
        <v>80</v>
      </c>
      <c r="G27" s="21">
        <v>80</v>
      </c>
    </row>
    <row r="28" spans="1:8" s="1" customFormat="1" ht="34.5" customHeight="1">
      <c r="A28" s="37" t="s">
        <v>143</v>
      </c>
      <c r="B28" s="64" t="s">
        <v>162</v>
      </c>
      <c r="C28" s="17" t="s">
        <v>164</v>
      </c>
      <c r="D28" s="20" t="s">
        <v>19</v>
      </c>
      <c r="E28" s="4" t="s">
        <v>25</v>
      </c>
      <c r="F28" s="14">
        <v>1500</v>
      </c>
      <c r="G28" s="28">
        <v>400</v>
      </c>
      <c r="H28" s="1" t="s">
        <v>121</v>
      </c>
    </row>
    <row r="29" spans="1:7" s="1" customFormat="1" ht="23.25" customHeight="1">
      <c r="A29" s="37" t="s">
        <v>88</v>
      </c>
      <c r="B29" s="64" t="s">
        <v>79</v>
      </c>
      <c r="C29" s="17" t="s">
        <v>164</v>
      </c>
      <c r="D29" s="4" t="s">
        <v>18</v>
      </c>
      <c r="E29" s="23" t="s">
        <v>26</v>
      </c>
      <c r="F29" s="12">
        <v>80</v>
      </c>
      <c r="G29" s="12">
        <v>98</v>
      </c>
    </row>
    <row r="30" spans="1:7" s="1" customFormat="1" ht="29.25" customHeight="1">
      <c r="A30" s="37" t="s">
        <v>89</v>
      </c>
      <c r="B30" s="64" t="s">
        <v>27</v>
      </c>
      <c r="C30" s="17" t="s">
        <v>164</v>
      </c>
      <c r="D30" s="20" t="s">
        <v>23</v>
      </c>
      <c r="E30" s="4" t="s">
        <v>28</v>
      </c>
      <c r="F30" s="12">
        <v>2000</v>
      </c>
      <c r="G30" s="12">
        <v>90</v>
      </c>
    </row>
    <row r="31" spans="1:7" s="1" customFormat="1" ht="53.25" customHeight="1">
      <c r="A31" s="37" t="s">
        <v>90</v>
      </c>
      <c r="B31" s="59" t="s">
        <v>109</v>
      </c>
      <c r="C31" s="26" t="s">
        <v>165</v>
      </c>
      <c r="D31" s="20" t="s">
        <v>76</v>
      </c>
      <c r="E31" s="4" t="s">
        <v>29</v>
      </c>
      <c r="F31" s="21">
        <v>380</v>
      </c>
      <c r="G31" s="45">
        <v>100</v>
      </c>
    </row>
    <row r="32" spans="1:7" s="1" customFormat="1" ht="18.75" customHeight="1">
      <c r="A32" s="37" t="s">
        <v>91</v>
      </c>
      <c r="B32" s="64" t="s">
        <v>56</v>
      </c>
      <c r="C32" s="17" t="s">
        <v>164</v>
      </c>
      <c r="D32" s="4"/>
      <c r="E32" s="4" t="s">
        <v>30</v>
      </c>
      <c r="F32" s="21">
        <v>45</v>
      </c>
      <c r="G32" s="21">
        <v>350</v>
      </c>
    </row>
    <row r="33" spans="1:7" s="1" customFormat="1" ht="27.75" customHeight="1">
      <c r="A33" s="37" t="s">
        <v>92</v>
      </c>
      <c r="B33" s="64" t="s">
        <v>57</v>
      </c>
      <c r="C33" s="17" t="s">
        <v>164</v>
      </c>
      <c r="D33" s="20" t="s">
        <v>17</v>
      </c>
      <c r="E33" s="4" t="s">
        <v>30</v>
      </c>
      <c r="F33" s="12">
        <v>30</v>
      </c>
      <c r="G33" s="12">
        <v>100</v>
      </c>
    </row>
    <row r="34" spans="1:7" s="1" customFormat="1" ht="33" customHeight="1">
      <c r="A34" s="37" t="s">
        <v>152</v>
      </c>
      <c r="B34" s="65" t="s">
        <v>78</v>
      </c>
      <c r="C34" s="26" t="s">
        <v>165</v>
      </c>
      <c r="D34" s="4" t="s">
        <v>18</v>
      </c>
      <c r="E34" s="4" t="s">
        <v>6</v>
      </c>
      <c r="F34" s="12"/>
      <c r="G34" s="46">
        <v>60</v>
      </c>
    </row>
    <row r="35" spans="1:7" s="1" customFormat="1" ht="31.5" customHeight="1">
      <c r="A35" s="37" t="s">
        <v>153</v>
      </c>
      <c r="B35" s="65" t="s">
        <v>110</v>
      </c>
      <c r="C35" s="26" t="s">
        <v>165</v>
      </c>
      <c r="D35" s="4" t="s">
        <v>18</v>
      </c>
      <c r="E35" s="4" t="s">
        <v>6</v>
      </c>
      <c r="F35" s="4"/>
      <c r="G35" s="45">
        <v>30</v>
      </c>
    </row>
    <row r="36" spans="1:7" s="1" customFormat="1" ht="31.5" customHeight="1">
      <c r="A36" s="37" t="s">
        <v>154</v>
      </c>
      <c r="B36" s="70" t="s">
        <v>147</v>
      </c>
      <c r="C36" s="17" t="s">
        <v>164</v>
      </c>
      <c r="D36" s="4"/>
      <c r="E36" s="4" t="s">
        <v>131</v>
      </c>
      <c r="F36" s="4"/>
      <c r="G36" s="28">
        <v>22.2</v>
      </c>
    </row>
    <row r="37" spans="1:7" s="1" customFormat="1" ht="18" customHeight="1">
      <c r="A37" s="83"/>
      <c r="B37" s="80" t="s">
        <v>7</v>
      </c>
      <c r="C37" s="8"/>
      <c r="D37" s="10"/>
      <c r="E37" s="14"/>
      <c r="F37" s="42">
        <f>F24+F25+F26+F27+F28+F29+F30+F31+F32+F33</f>
        <v>6025</v>
      </c>
      <c r="G37" s="42">
        <f>G38+G39</f>
        <v>1980.2</v>
      </c>
    </row>
    <row r="38" spans="1:7" s="1" customFormat="1" ht="18" customHeight="1">
      <c r="A38" s="84"/>
      <c r="B38" s="81"/>
      <c r="C38" s="17" t="s">
        <v>164</v>
      </c>
      <c r="D38" s="4"/>
      <c r="E38" s="4"/>
      <c r="F38" s="4"/>
      <c r="G38" s="21">
        <f>G26+G27+G28+G29+G30+G32+G33+G36</f>
        <v>1190.2</v>
      </c>
    </row>
    <row r="39" spans="1:7" s="1" customFormat="1" ht="18" customHeight="1">
      <c r="A39" s="85"/>
      <c r="B39" s="82"/>
      <c r="C39" s="26" t="s">
        <v>165</v>
      </c>
      <c r="D39" s="3"/>
      <c r="E39" s="3"/>
      <c r="F39" s="3"/>
      <c r="G39" s="45">
        <f>G25+G31+G34+G35</f>
        <v>790</v>
      </c>
    </row>
    <row r="40" spans="1:7" s="1" customFormat="1" ht="14.25" customHeight="1">
      <c r="A40" s="37"/>
      <c r="B40" s="79" t="s">
        <v>8</v>
      </c>
      <c r="C40" s="79"/>
      <c r="D40" s="79"/>
      <c r="E40" s="79"/>
      <c r="F40" s="79"/>
      <c r="G40" s="79"/>
    </row>
    <row r="41" spans="1:7" s="1" customFormat="1" ht="29.25" customHeight="1">
      <c r="A41" s="37" t="s">
        <v>155</v>
      </c>
      <c r="B41" s="64" t="s">
        <v>31</v>
      </c>
      <c r="C41" s="17" t="s">
        <v>164</v>
      </c>
      <c r="D41" s="4" t="s">
        <v>18</v>
      </c>
      <c r="E41" s="12" t="s">
        <v>32</v>
      </c>
      <c r="F41" s="12">
        <v>80</v>
      </c>
      <c r="G41" s="12">
        <v>80</v>
      </c>
    </row>
    <row r="42" spans="1:7" s="1" customFormat="1" ht="30" customHeight="1">
      <c r="A42" s="37" t="s">
        <v>62</v>
      </c>
      <c r="B42" s="64" t="s">
        <v>146</v>
      </c>
      <c r="C42" s="17" t="s">
        <v>164</v>
      </c>
      <c r="D42" s="20" t="s">
        <v>17</v>
      </c>
      <c r="E42" s="12" t="s">
        <v>33</v>
      </c>
      <c r="F42" s="12">
        <v>45</v>
      </c>
      <c r="G42" s="12">
        <v>85</v>
      </c>
    </row>
    <row r="43" spans="1:7" s="1" customFormat="1" ht="22.5" customHeight="1">
      <c r="A43" s="37" t="s">
        <v>63</v>
      </c>
      <c r="B43" s="41" t="s">
        <v>58</v>
      </c>
      <c r="C43" s="17" t="s">
        <v>164</v>
      </c>
      <c r="D43" s="3"/>
      <c r="E43" s="3"/>
      <c r="F43" s="3"/>
      <c r="G43" s="21"/>
    </row>
    <row r="44" spans="1:7" s="1" customFormat="1" ht="30.75" customHeight="1">
      <c r="A44" s="37" t="s">
        <v>156</v>
      </c>
      <c r="B44" s="64" t="s">
        <v>42</v>
      </c>
      <c r="C44" s="26" t="s">
        <v>165</v>
      </c>
      <c r="D44" s="4" t="s">
        <v>18</v>
      </c>
      <c r="E44" s="12" t="s">
        <v>34</v>
      </c>
      <c r="F44" s="12">
        <v>700</v>
      </c>
      <c r="G44" s="46">
        <v>350</v>
      </c>
    </row>
    <row r="45" spans="1:7" s="1" customFormat="1" ht="30.75" customHeight="1">
      <c r="A45" s="37" t="s">
        <v>64</v>
      </c>
      <c r="B45" s="64" t="s">
        <v>44</v>
      </c>
      <c r="C45" s="17" t="s">
        <v>164</v>
      </c>
      <c r="D45" s="20" t="s">
        <v>45</v>
      </c>
      <c r="E45" s="12" t="s">
        <v>46</v>
      </c>
      <c r="F45" s="12">
        <v>3000</v>
      </c>
      <c r="G45" s="12">
        <v>280</v>
      </c>
    </row>
    <row r="46" spans="1:7" s="1" customFormat="1" ht="30.75" customHeight="1">
      <c r="A46" s="37" t="s">
        <v>65</v>
      </c>
      <c r="B46" s="59" t="s">
        <v>113</v>
      </c>
      <c r="C46" s="17" t="s">
        <v>164</v>
      </c>
      <c r="D46" s="14" t="s">
        <v>97</v>
      </c>
      <c r="E46" s="12" t="s">
        <v>114</v>
      </c>
      <c r="F46" s="12">
        <v>65</v>
      </c>
      <c r="G46" s="12">
        <v>35</v>
      </c>
    </row>
    <row r="47" spans="1:8" s="1" customFormat="1" ht="73.5" customHeight="1">
      <c r="A47" s="37" t="s">
        <v>66</v>
      </c>
      <c r="B47" s="59" t="s">
        <v>35</v>
      </c>
      <c r="C47" s="35"/>
      <c r="D47" s="8" t="s">
        <v>36</v>
      </c>
      <c r="E47" s="12" t="s">
        <v>37</v>
      </c>
      <c r="F47" s="12">
        <v>1000</v>
      </c>
      <c r="G47" s="12">
        <v>0</v>
      </c>
      <c r="H47" s="1" t="s">
        <v>144</v>
      </c>
    </row>
    <row r="48" spans="1:7" s="1" customFormat="1" ht="17.25" customHeight="1">
      <c r="A48" s="37" t="s">
        <v>67</v>
      </c>
      <c r="B48" s="41" t="s">
        <v>68</v>
      </c>
      <c r="C48" s="3"/>
      <c r="D48" s="3"/>
      <c r="E48" s="3"/>
      <c r="F48" s="3"/>
      <c r="G48" s="21"/>
    </row>
    <row r="49" spans="1:9" s="1" customFormat="1" ht="31.5" customHeight="1">
      <c r="A49" s="37" t="s">
        <v>93</v>
      </c>
      <c r="B49" s="64" t="s">
        <v>59</v>
      </c>
      <c r="C49" s="17" t="s">
        <v>164</v>
      </c>
      <c r="D49" s="20" t="s">
        <v>17</v>
      </c>
      <c r="E49" s="12" t="s">
        <v>34</v>
      </c>
      <c r="F49" s="21">
        <v>90</v>
      </c>
      <c r="G49" s="21">
        <v>475</v>
      </c>
      <c r="H49" s="36" t="s">
        <v>52</v>
      </c>
      <c r="I49" s="12" t="s">
        <v>53</v>
      </c>
    </row>
    <row r="50" spans="1:7" s="1" customFormat="1" ht="31.5" customHeight="1">
      <c r="A50" s="37" t="s">
        <v>94</v>
      </c>
      <c r="B50" s="64" t="s">
        <v>43</v>
      </c>
      <c r="C50" s="26" t="s">
        <v>165</v>
      </c>
      <c r="D50" s="20" t="s">
        <v>19</v>
      </c>
      <c r="E50" s="12" t="s">
        <v>34</v>
      </c>
      <c r="F50" s="12">
        <v>1870</v>
      </c>
      <c r="G50" s="46">
        <v>700</v>
      </c>
    </row>
    <row r="51" spans="1:7" s="1" customFormat="1" ht="32.25" customHeight="1">
      <c r="A51" s="37" t="s">
        <v>69</v>
      </c>
      <c r="B51" s="59" t="s">
        <v>78</v>
      </c>
      <c r="C51" s="26" t="s">
        <v>165</v>
      </c>
      <c r="D51" s="14" t="s">
        <v>97</v>
      </c>
      <c r="E51" s="4" t="s">
        <v>8</v>
      </c>
      <c r="F51" s="12"/>
      <c r="G51" s="46">
        <v>50</v>
      </c>
    </row>
    <row r="52" spans="1:8" s="1" customFormat="1" ht="33.75" customHeight="1">
      <c r="A52" s="37" t="s">
        <v>70</v>
      </c>
      <c r="B52" s="59" t="s">
        <v>111</v>
      </c>
      <c r="C52" s="26" t="s">
        <v>165</v>
      </c>
      <c r="D52" s="14" t="s">
        <v>97</v>
      </c>
      <c r="E52" s="4" t="s">
        <v>8</v>
      </c>
      <c r="F52" s="12"/>
      <c r="G52" s="46">
        <v>35</v>
      </c>
      <c r="H52" s="57"/>
    </row>
    <row r="53" spans="1:8" s="1" customFormat="1" ht="33.75" customHeight="1">
      <c r="A53" s="69" t="s">
        <v>71</v>
      </c>
      <c r="B53" s="70" t="s">
        <v>147</v>
      </c>
      <c r="C53" s="17" t="s">
        <v>164</v>
      </c>
      <c r="D53" s="14"/>
      <c r="E53" s="4" t="s">
        <v>149</v>
      </c>
      <c r="F53" s="12"/>
      <c r="G53" s="46">
        <v>44.4</v>
      </c>
      <c r="H53" s="57"/>
    </row>
    <row r="54" spans="1:8" s="1" customFormat="1" ht="16.5" customHeight="1">
      <c r="A54" s="83"/>
      <c r="B54" s="80" t="s">
        <v>9</v>
      </c>
      <c r="C54" s="8"/>
      <c r="D54" s="10"/>
      <c r="E54" s="10"/>
      <c r="F54" s="42">
        <f>F41+F42+F44+F45+F46+F47+F49+F50</f>
        <v>6850</v>
      </c>
      <c r="G54" s="42">
        <f>G55+G56</f>
        <v>2134.4</v>
      </c>
      <c r="H54" s="1">
        <f>G41+G42+G44+G45+G46+G49+G50+G51+G52</f>
        <v>2090</v>
      </c>
    </row>
    <row r="55" spans="1:7" s="1" customFormat="1" ht="19.5" customHeight="1">
      <c r="A55" s="84"/>
      <c r="B55" s="81"/>
      <c r="C55" s="17" t="s">
        <v>164</v>
      </c>
      <c r="D55" s="10"/>
      <c r="E55" s="4"/>
      <c r="F55" s="12"/>
      <c r="G55" s="12">
        <f>G41+G42+G45+G46+G49+G53</f>
        <v>999.4</v>
      </c>
    </row>
    <row r="56" spans="1:7" s="1" customFormat="1" ht="18" customHeight="1">
      <c r="A56" s="85"/>
      <c r="B56" s="82"/>
      <c r="C56" s="26" t="s">
        <v>165</v>
      </c>
      <c r="D56" s="3"/>
      <c r="E56" s="3"/>
      <c r="F56" s="3"/>
      <c r="G56" s="45">
        <f>G44+G50+G51+G52</f>
        <v>1135</v>
      </c>
    </row>
    <row r="57" spans="1:7" s="1" customFormat="1" ht="14.25" customHeight="1">
      <c r="A57" s="37"/>
      <c r="B57" s="79" t="s">
        <v>10</v>
      </c>
      <c r="C57" s="79"/>
      <c r="D57" s="79"/>
      <c r="E57" s="79"/>
      <c r="F57" s="79"/>
      <c r="G57" s="79"/>
    </row>
    <row r="58" spans="1:7" s="1" customFormat="1" ht="28.5" customHeight="1">
      <c r="A58" s="37" t="s">
        <v>72</v>
      </c>
      <c r="B58" s="64" t="s">
        <v>54</v>
      </c>
      <c r="C58" s="17" t="s">
        <v>164</v>
      </c>
      <c r="D58" s="14" t="s">
        <v>18</v>
      </c>
      <c r="E58" s="12" t="s">
        <v>38</v>
      </c>
      <c r="F58" s="12">
        <v>80</v>
      </c>
      <c r="G58" s="12">
        <v>60</v>
      </c>
    </row>
    <row r="59" spans="1:8" s="1" customFormat="1" ht="22.5" customHeight="1">
      <c r="A59" s="37" t="s">
        <v>157</v>
      </c>
      <c r="B59" s="64" t="s">
        <v>61</v>
      </c>
      <c r="C59" s="26" t="s">
        <v>165</v>
      </c>
      <c r="D59" s="14" t="s">
        <v>18</v>
      </c>
      <c r="E59" s="12" t="s">
        <v>50</v>
      </c>
      <c r="F59" s="12">
        <v>1800</v>
      </c>
      <c r="G59" s="46">
        <v>450</v>
      </c>
      <c r="H59" s="1" t="s">
        <v>60</v>
      </c>
    </row>
    <row r="60" spans="1:8" s="1" customFormat="1" ht="33" customHeight="1">
      <c r="A60" s="37" t="s">
        <v>73</v>
      </c>
      <c r="B60" s="64" t="s">
        <v>31</v>
      </c>
      <c r="C60" s="17" t="s">
        <v>164</v>
      </c>
      <c r="D60" s="4" t="s">
        <v>18</v>
      </c>
      <c r="E60" s="12" t="s">
        <v>10</v>
      </c>
      <c r="F60" s="12">
        <v>80</v>
      </c>
      <c r="G60" s="12">
        <v>80</v>
      </c>
      <c r="H60" s="25"/>
    </row>
    <row r="61" spans="1:9" s="1" customFormat="1" ht="39.75" customHeight="1">
      <c r="A61" s="37" t="s">
        <v>74</v>
      </c>
      <c r="B61" s="64" t="s">
        <v>81</v>
      </c>
      <c r="C61" s="17" t="s">
        <v>164</v>
      </c>
      <c r="D61" s="4" t="s">
        <v>18</v>
      </c>
      <c r="E61" s="12" t="s">
        <v>40</v>
      </c>
      <c r="F61" s="12">
        <v>400</v>
      </c>
      <c r="G61" s="58">
        <f>200+150</f>
        <v>350</v>
      </c>
      <c r="H61" s="25" t="s">
        <v>112</v>
      </c>
      <c r="I61" s="1" t="s">
        <v>145</v>
      </c>
    </row>
    <row r="62" spans="1:8" s="1" customFormat="1" ht="33" customHeight="1">
      <c r="A62" s="37" t="s">
        <v>75</v>
      </c>
      <c r="B62" s="59" t="s">
        <v>115</v>
      </c>
      <c r="C62" s="17" t="s">
        <v>164</v>
      </c>
      <c r="D62" s="14" t="s">
        <v>97</v>
      </c>
      <c r="E62" s="12" t="s">
        <v>116</v>
      </c>
      <c r="F62" s="12">
        <v>65</v>
      </c>
      <c r="G62" s="58">
        <v>35</v>
      </c>
      <c r="H62" s="25"/>
    </row>
    <row r="63" spans="1:8" s="1" customFormat="1" ht="31.5" customHeight="1">
      <c r="A63" s="37" t="s">
        <v>158</v>
      </c>
      <c r="B63" s="64" t="s">
        <v>51</v>
      </c>
      <c r="C63" s="17" t="s">
        <v>164</v>
      </c>
      <c r="D63" s="24" t="s">
        <v>23</v>
      </c>
      <c r="E63" s="12" t="s">
        <v>40</v>
      </c>
      <c r="F63" s="21">
        <v>50000</v>
      </c>
      <c r="G63" s="21">
        <v>0</v>
      </c>
      <c r="H63" s="25"/>
    </row>
    <row r="64" spans="1:8" s="1" customFormat="1" ht="21.75" customHeight="1">
      <c r="A64" s="37" t="s">
        <v>80</v>
      </c>
      <c r="B64" s="66" t="s">
        <v>39</v>
      </c>
      <c r="C64" s="17" t="s">
        <v>164</v>
      </c>
      <c r="D64" s="4" t="s">
        <v>18</v>
      </c>
      <c r="E64" s="12" t="s">
        <v>40</v>
      </c>
      <c r="F64" s="12">
        <v>90</v>
      </c>
      <c r="G64" s="12">
        <v>400</v>
      </c>
      <c r="H64" s="25"/>
    </row>
    <row r="65" spans="1:8" s="1" customFormat="1" ht="31.5" customHeight="1">
      <c r="A65" s="37" t="s">
        <v>82</v>
      </c>
      <c r="B65" s="70" t="s">
        <v>147</v>
      </c>
      <c r="C65" s="17" t="s">
        <v>164</v>
      </c>
      <c r="D65" s="24" t="s">
        <v>23</v>
      </c>
      <c r="E65" s="12" t="s">
        <v>150</v>
      </c>
      <c r="F65" s="12"/>
      <c r="G65" s="12">
        <v>29.6</v>
      </c>
      <c r="H65" s="25"/>
    </row>
    <row r="66" spans="1:7" s="1" customFormat="1" ht="33.75" customHeight="1">
      <c r="A66" s="37" t="s">
        <v>95</v>
      </c>
      <c r="B66" s="65" t="s">
        <v>78</v>
      </c>
      <c r="C66" s="26" t="s">
        <v>165</v>
      </c>
      <c r="D66" s="4" t="s">
        <v>18</v>
      </c>
      <c r="E66" s="12" t="s">
        <v>10</v>
      </c>
      <c r="F66" s="21"/>
      <c r="G66" s="45">
        <v>10</v>
      </c>
    </row>
    <row r="67" spans="1:7" s="1" customFormat="1" ht="30" customHeight="1">
      <c r="A67" s="37" t="s">
        <v>159</v>
      </c>
      <c r="B67" s="65" t="s">
        <v>117</v>
      </c>
      <c r="C67" s="26" t="s">
        <v>165</v>
      </c>
      <c r="D67" s="4" t="s">
        <v>18</v>
      </c>
      <c r="E67" s="12" t="s">
        <v>10</v>
      </c>
      <c r="F67" s="21"/>
      <c r="G67" s="45">
        <v>50</v>
      </c>
    </row>
    <row r="68" spans="1:7" s="1" customFormat="1" ht="14.25" customHeight="1">
      <c r="A68" s="83"/>
      <c r="B68" s="80" t="s">
        <v>11</v>
      </c>
      <c r="C68" s="8"/>
      <c r="D68" s="10"/>
      <c r="E68" s="10"/>
      <c r="F68" s="11">
        <f>F58+F59+F60+F61+F62+F63+F64</f>
        <v>52515</v>
      </c>
      <c r="G68" s="67">
        <f>G69+G70</f>
        <v>1464.6</v>
      </c>
    </row>
    <row r="69" spans="1:7" s="1" customFormat="1" ht="15" customHeight="1">
      <c r="A69" s="84"/>
      <c r="B69" s="81"/>
      <c r="C69" s="17" t="s">
        <v>164</v>
      </c>
      <c r="D69" s="4"/>
      <c r="E69" s="12"/>
      <c r="F69" s="21"/>
      <c r="G69" s="21">
        <f>G58+G60+G61+G62+G64+G65</f>
        <v>954.6</v>
      </c>
    </row>
    <row r="70" spans="1:7" s="1" customFormat="1" ht="15" customHeight="1">
      <c r="A70" s="85"/>
      <c r="B70" s="82"/>
      <c r="C70" s="26" t="s">
        <v>165</v>
      </c>
      <c r="D70" s="3"/>
      <c r="E70" s="3"/>
      <c r="F70" s="3"/>
      <c r="G70" s="45">
        <f>G59+G66+G67</f>
        <v>510</v>
      </c>
    </row>
    <row r="71" spans="1:8" s="1" customFormat="1" ht="15" customHeight="1">
      <c r="A71" s="83"/>
      <c r="B71" s="80" t="s">
        <v>96</v>
      </c>
      <c r="C71" s="8"/>
      <c r="D71" s="10"/>
      <c r="E71" s="10"/>
      <c r="F71" s="11">
        <f>F19+F37+F54+F68</f>
        <v>78850</v>
      </c>
      <c r="G71" s="67">
        <f>G72+G73+G74</f>
        <v>8471.400000000001</v>
      </c>
      <c r="H71" s="1">
        <f>G19+G37+G54+G68</f>
        <v>8471.4</v>
      </c>
    </row>
    <row r="72" spans="1:7" s="1" customFormat="1" ht="14.25" customHeight="1">
      <c r="A72" s="84"/>
      <c r="B72" s="81"/>
      <c r="C72" s="17" t="s">
        <v>164</v>
      </c>
      <c r="D72" s="3"/>
      <c r="E72" s="3"/>
      <c r="F72" s="3"/>
      <c r="G72" s="21">
        <f>G20+G38+G55+G69</f>
        <v>4526.400000000001</v>
      </c>
    </row>
    <row r="73" spans="1:7" s="1" customFormat="1" ht="14.25" customHeight="1">
      <c r="A73" s="84"/>
      <c r="B73" s="81"/>
      <c r="C73" s="27" t="s">
        <v>166</v>
      </c>
      <c r="D73" s="3"/>
      <c r="E73" s="3"/>
      <c r="F73" s="3"/>
      <c r="G73" s="68">
        <f>G21</f>
        <v>600</v>
      </c>
    </row>
    <row r="74" spans="1:7" s="1" customFormat="1" ht="15" customHeight="1">
      <c r="A74" s="85"/>
      <c r="B74" s="82"/>
      <c r="C74" s="26" t="s">
        <v>165</v>
      </c>
      <c r="D74" s="3"/>
      <c r="E74" s="3"/>
      <c r="F74" s="3"/>
      <c r="G74" s="60">
        <f>G22+G39+G56+G70</f>
        <v>3345</v>
      </c>
    </row>
    <row r="75" spans="1:7" s="1" customFormat="1" ht="35.25" customHeight="1">
      <c r="A75" s="76" t="s">
        <v>48</v>
      </c>
      <c r="B75" s="77"/>
      <c r="C75" s="43"/>
      <c r="D75" s="44"/>
      <c r="E75" s="44" t="s">
        <v>49</v>
      </c>
      <c r="F75" s="29"/>
      <c r="G75" s="30"/>
    </row>
    <row r="76" spans="1:7" s="1" customFormat="1" ht="27.75" customHeight="1">
      <c r="A76" s="38"/>
      <c r="B76" s="31"/>
      <c r="C76" s="32"/>
      <c r="D76" s="33"/>
      <c r="E76" s="33"/>
      <c r="F76" s="33"/>
      <c r="G76" s="34"/>
    </row>
    <row r="77" spans="1:7" s="1" customFormat="1" ht="27.75" customHeight="1">
      <c r="A77" s="38"/>
      <c r="B77" s="31"/>
      <c r="C77" s="32"/>
      <c r="D77" s="33"/>
      <c r="E77" s="33"/>
      <c r="F77" s="33"/>
      <c r="G77" s="34"/>
    </row>
    <row r="78" spans="1:7" s="1" customFormat="1" ht="27.75" customHeight="1">
      <c r="A78" s="38"/>
      <c r="B78" s="31"/>
      <c r="C78" s="32"/>
      <c r="D78" s="33"/>
      <c r="E78" s="33"/>
      <c r="F78" s="33"/>
      <c r="G78" s="34"/>
    </row>
    <row r="79" spans="1:7" s="1" customFormat="1" ht="27.75" customHeight="1">
      <c r="A79" s="38"/>
      <c r="B79" s="31"/>
      <c r="C79" s="32"/>
      <c r="D79" s="33"/>
      <c r="E79" s="33"/>
      <c r="F79" s="33"/>
      <c r="G79" s="34"/>
    </row>
    <row r="80" spans="1:7" s="1" customFormat="1" ht="27.75" customHeight="1">
      <c r="A80" s="38"/>
      <c r="B80" s="31"/>
      <c r="C80" s="32"/>
      <c r="D80" s="33"/>
      <c r="E80" s="33"/>
      <c r="F80" s="33"/>
      <c r="G80" s="34"/>
    </row>
    <row r="81" spans="1:7" s="1" customFormat="1" ht="27.75" customHeight="1">
      <c r="A81" s="38"/>
      <c r="B81" s="31"/>
      <c r="C81" s="32"/>
      <c r="D81" s="33"/>
      <c r="E81" s="33"/>
      <c r="F81" s="33"/>
      <c r="G81" s="34"/>
    </row>
    <row r="82" spans="1:7" s="1" customFormat="1" ht="27.75" customHeight="1">
      <c r="A82" s="38"/>
      <c r="B82" s="31"/>
      <c r="C82" s="32"/>
      <c r="D82" s="33"/>
      <c r="E82" s="33"/>
      <c r="F82" s="33"/>
      <c r="G82" s="34"/>
    </row>
    <row r="83" spans="1:7" s="1" customFormat="1" ht="27.75" customHeight="1">
      <c r="A83" s="38"/>
      <c r="B83" s="31"/>
      <c r="C83" s="32"/>
      <c r="D83" s="33"/>
      <c r="E83" s="33"/>
      <c r="F83" s="33"/>
      <c r="G83" s="34"/>
    </row>
    <row r="84" spans="1:7" s="1" customFormat="1" ht="27.75" customHeight="1">
      <c r="A84" s="38"/>
      <c r="B84" s="31"/>
      <c r="C84" s="32"/>
      <c r="D84" s="33"/>
      <c r="E84" s="33"/>
      <c r="F84" s="33"/>
      <c r="G84" s="34"/>
    </row>
    <row r="85" spans="1:7" s="1" customFormat="1" ht="27.75" customHeight="1">
      <c r="A85" s="38"/>
      <c r="B85" s="31"/>
      <c r="C85" s="32"/>
      <c r="D85" s="33"/>
      <c r="E85" s="33"/>
      <c r="F85" s="33"/>
      <c r="G85" s="34"/>
    </row>
    <row r="86" spans="1:7" s="1" customFormat="1" ht="27.75" customHeight="1">
      <c r="A86" s="38"/>
      <c r="B86" s="31"/>
      <c r="C86" s="32"/>
      <c r="D86" s="33"/>
      <c r="E86" s="33"/>
      <c r="F86" s="33"/>
      <c r="G86" s="34"/>
    </row>
    <row r="87" spans="1:7" s="1" customFormat="1" ht="27.75" customHeight="1">
      <c r="A87" s="38"/>
      <c r="B87" s="31"/>
      <c r="C87" s="32"/>
      <c r="D87" s="33"/>
      <c r="E87" s="33"/>
      <c r="F87" s="33"/>
      <c r="G87" s="34"/>
    </row>
    <row r="88" spans="1:7" s="1" customFormat="1" ht="27.75" customHeight="1">
      <c r="A88" s="38"/>
      <c r="B88" s="31"/>
      <c r="C88" s="32"/>
      <c r="D88" s="33"/>
      <c r="E88" s="33"/>
      <c r="F88" s="33"/>
      <c r="G88" s="34"/>
    </row>
    <row r="89" spans="1:7" s="1" customFormat="1" ht="27.75" customHeight="1">
      <c r="A89" s="38"/>
      <c r="B89" s="31"/>
      <c r="C89" s="32"/>
      <c r="D89" s="33"/>
      <c r="E89" s="33"/>
      <c r="F89" s="33"/>
      <c r="G89" s="34"/>
    </row>
    <row r="90" spans="1:7" s="1" customFormat="1" ht="27.75" customHeight="1">
      <c r="A90" s="38"/>
      <c r="B90" s="31"/>
      <c r="C90" s="32"/>
      <c r="D90" s="33"/>
      <c r="E90" s="33"/>
      <c r="F90" s="33"/>
      <c r="G90" s="34"/>
    </row>
    <row r="91" spans="1:7" s="1" customFormat="1" ht="27.75" customHeight="1">
      <c r="A91" s="38"/>
      <c r="B91" s="31"/>
      <c r="C91" s="32"/>
      <c r="D91" s="33"/>
      <c r="E91" s="33"/>
      <c r="F91" s="33"/>
      <c r="G91" s="34"/>
    </row>
    <row r="92" spans="1:7" s="1" customFormat="1" ht="27.75" customHeight="1">
      <c r="A92" s="38"/>
      <c r="B92" s="31"/>
      <c r="C92" s="32"/>
      <c r="D92" s="33"/>
      <c r="E92" s="33"/>
      <c r="F92" s="33"/>
      <c r="G92" s="34"/>
    </row>
    <row r="93" spans="1:7" s="1" customFormat="1" ht="27.75" customHeight="1">
      <c r="A93" s="38"/>
      <c r="B93" s="31"/>
      <c r="C93" s="32"/>
      <c r="D93" s="33"/>
      <c r="E93" s="33"/>
      <c r="F93" s="33"/>
      <c r="G93" s="34"/>
    </row>
    <row r="94" spans="1:7" s="1" customFormat="1" ht="27.75" customHeight="1">
      <c r="A94" s="38"/>
      <c r="B94" s="31"/>
      <c r="C94" s="32"/>
      <c r="D94" s="33"/>
      <c r="E94" s="33"/>
      <c r="F94" s="33"/>
      <c r="G94" s="34"/>
    </row>
    <row r="95" spans="1:7" s="1" customFormat="1" ht="27.75" customHeight="1">
      <c r="A95" s="38"/>
      <c r="B95" s="31"/>
      <c r="C95" s="32"/>
      <c r="D95" s="33"/>
      <c r="E95" s="33"/>
      <c r="F95" s="33"/>
      <c r="G95" s="34"/>
    </row>
    <row r="96" spans="1:7" s="1" customFormat="1" ht="27.75" customHeight="1">
      <c r="A96" s="38"/>
      <c r="B96" s="31"/>
      <c r="C96" s="32"/>
      <c r="D96" s="33"/>
      <c r="E96" s="33"/>
      <c r="F96" s="33"/>
      <c r="G96" s="34"/>
    </row>
    <row r="97" spans="1:7" s="1" customFormat="1" ht="27.75" customHeight="1">
      <c r="A97" s="38"/>
      <c r="B97" s="31"/>
      <c r="C97" s="32"/>
      <c r="D97" s="33"/>
      <c r="E97" s="33"/>
      <c r="F97" s="33"/>
      <c r="G97" s="34"/>
    </row>
    <row r="98" spans="1:7" s="1" customFormat="1" ht="27.75" customHeight="1">
      <c r="A98" s="38"/>
      <c r="B98" s="31"/>
      <c r="C98" s="32"/>
      <c r="D98" s="33"/>
      <c r="E98" s="33"/>
      <c r="F98" s="33"/>
      <c r="G98" s="34"/>
    </row>
    <row r="99" spans="1:7" s="1" customFormat="1" ht="27.75" customHeight="1">
      <c r="A99" s="38"/>
      <c r="B99" s="31"/>
      <c r="C99" s="32"/>
      <c r="D99" s="33"/>
      <c r="E99" s="33"/>
      <c r="F99" s="33"/>
      <c r="G99" s="34"/>
    </row>
    <row r="100" spans="1:7" s="1" customFormat="1" ht="27.75" customHeight="1">
      <c r="A100" s="38"/>
      <c r="B100" s="31"/>
      <c r="C100" s="32"/>
      <c r="D100" s="33"/>
      <c r="E100" s="33"/>
      <c r="F100" s="33"/>
      <c r="G100" s="34"/>
    </row>
    <row r="101" spans="1:7" s="1" customFormat="1" ht="27.75" customHeight="1">
      <c r="A101" s="38"/>
      <c r="B101" s="31"/>
      <c r="C101" s="32"/>
      <c r="D101" s="33"/>
      <c r="E101" s="33"/>
      <c r="F101" s="33"/>
      <c r="G101" s="34"/>
    </row>
    <row r="102" spans="1:7" s="1" customFormat="1" ht="27.75" customHeight="1">
      <c r="A102" s="38"/>
      <c r="B102" s="31"/>
      <c r="C102" s="32"/>
      <c r="D102" s="33"/>
      <c r="E102" s="33"/>
      <c r="F102" s="33"/>
      <c r="G102" s="34"/>
    </row>
    <row r="103" spans="1:7" s="1" customFormat="1" ht="27.75" customHeight="1">
      <c r="A103" s="38"/>
      <c r="B103" s="31"/>
      <c r="C103" s="32"/>
      <c r="D103" s="33"/>
      <c r="E103" s="33"/>
      <c r="F103" s="33"/>
      <c r="G103" s="34"/>
    </row>
    <row r="104" spans="1:7" s="1" customFormat="1" ht="27.75" customHeight="1">
      <c r="A104" s="38"/>
      <c r="B104" s="31"/>
      <c r="C104" s="32"/>
      <c r="D104" s="33"/>
      <c r="E104" s="33"/>
      <c r="F104" s="33"/>
      <c r="G104" s="34"/>
    </row>
    <row r="105" spans="1:7" s="1" customFormat="1" ht="27.75" customHeight="1">
      <c r="A105" s="38"/>
      <c r="B105" s="31"/>
      <c r="C105" s="32"/>
      <c r="D105" s="33"/>
      <c r="E105" s="33"/>
      <c r="F105" s="33"/>
      <c r="G105" s="34"/>
    </row>
    <row r="106" spans="1:7" s="1" customFormat="1" ht="27.75" customHeight="1">
      <c r="A106" s="38"/>
      <c r="B106" s="31"/>
      <c r="C106" s="32"/>
      <c r="D106" s="33"/>
      <c r="E106" s="33"/>
      <c r="F106" s="33"/>
      <c r="G106" s="34"/>
    </row>
    <row r="107" spans="1:7" s="1" customFormat="1" ht="27.75" customHeight="1">
      <c r="A107" s="38"/>
      <c r="B107" s="31"/>
      <c r="C107" s="32"/>
      <c r="D107" s="33"/>
      <c r="E107" s="33"/>
      <c r="F107" s="33"/>
      <c r="G107" s="34"/>
    </row>
    <row r="108" spans="1:7" s="1" customFormat="1" ht="27.75" customHeight="1">
      <c r="A108" s="38"/>
      <c r="B108" s="31"/>
      <c r="C108" s="32"/>
      <c r="D108" s="33"/>
      <c r="E108" s="33"/>
      <c r="F108" s="33"/>
      <c r="G108" s="34"/>
    </row>
    <row r="109" spans="1:7" s="1" customFormat="1" ht="27.75" customHeight="1">
      <c r="A109" s="38"/>
      <c r="B109" s="31"/>
      <c r="C109" s="32"/>
      <c r="D109" s="33"/>
      <c r="E109" s="33"/>
      <c r="F109" s="33"/>
      <c r="G109" s="34"/>
    </row>
    <row r="110" spans="1:7" s="1" customFormat="1" ht="27.75" customHeight="1">
      <c r="A110" s="38"/>
      <c r="B110" s="31"/>
      <c r="C110" s="32"/>
      <c r="D110" s="33"/>
      <c r="E110" s="33"/>
      <c r="F110" s="33"/>
      <c r="G110" s="34"/>
    </row>
    <row r="111" spans="1:7" s="1" customFormat="1" ht="27.75" customHeight="1">
      <c r="A111" s="38"/>
      <c r="B111" s="31"/>
      <c r="C111" s="32"/>
      <c r="D111" s="33"/>
      <c r="E111" s="33"/>
      <c r="F111" s="33"/>
      <c r="G111" s="34"/>
    </row>
    <row r="112" spans="1:7" s="1" customFormat="1" ht="27.75" customHeight="1">
      <c r="A112" s="38"/>
      <c r="B112" s="31"/>
      <c r="C112" s="32"/>
      <c r="D112" s="33"/>
      <c r="E112" s="33"/>
      <c r="F112" s="33"/>
      <c r="G112" s="34"/>
    </row>
    <row r="113" spans="1:7" s="1" customFormat="1" ht="27.75" customHeight="1">
      <c r="A113" s="39"/>
      <c r="B113" s="15"/>
      <c r="C113" s="2"/>
      <c r="D113" s="18"/>
      <c r="E113" s="18"/>
      <c r="F113" s="18"/>
      <c r="G113" s="22"/>
    </row>
    <row r="114" spans="1:7" s="1" customFormat="1" ht="27.75" customHeight="1">
      <c r="A114" s="39"/>
      <c r="B114" s="15"/>
      <c r="C114" s="2"/>
      <c r="D114" s="18"/>
      <c r="E114" s="18"/>
      <c r="F114" s="18"/>
      <c r="G114" s="22"/>
    </row>
    <row r="115" spans="1:7" s="1" customFormat="1" ht="27.75" customHeight="1">
      <c r="A115" s="39"/>
      <c r="B115" s="15"/>
      <c r="C115" s="2"/>
      <c r="D115" s="18"/>
      <c r="E115" s="18"/>
      <c r="F115" s="18"/>
      <c r="G115" s="22"/>
    </row>
    <row r="116" spans="1:7" s="1" customFormat="1" ht="27.75" customHeight="1">
      <c r="A116" s="39"/>
      <c r="B116" s="15"/>
      <c r="C116" s="2"/>
      <c r="D116" s="18"/>
      <c r="E116" s="18"/>
      <c r="F116" s="18"/>
      <c r="G116" s="22"/>
    </row>
    <row r="117" spans="1:7" s="1" customFormat="1" ht="27.75" customHeight="1">
      <c r="A117" s="39"/>
      <c r="B117" s="15"/>
      <c r="C117" s="2"/>
      <c r="D117" s="18"/>
      <c r="E117" s="18"/>
      <c r="F117" s="18"/>
      <c r="G117" s="22"/>
    </row>
    <row r="118" spans="1:7" s="1" customFormat="1" ht="27.75" customHeight="1">
      <c r="A118" s="39"/>
      <c r="B118" s="15"/>
      <c r="C118" s="2"/>
      <c r="D118" s="18"/>
      <c r="E118" s="18"/>
      <c r="F118" s="18"/>
      <c r="G118" s="22"/>
    </row>
    <row r="119" spans="1:7" s="1" customFormat="1" ht="27.75" customHeight="1">
      <c r="A119" s="39"/>
      <c r="B119" s="15"/>
      <c r="C119" s="2"/>
      <c r="D119" s="18"/>
      <c r="E119" s="18"/>
      <c r="F119" s="18"/>
      <c r="G119" s="22"/>
    </row>
  </sheetData>
  <sheetProtection/>
  <mergeCells count="17">
    <mergeCell ref="A37:A39"/>
    <mergeCell ref="B54:B56"/>
    <mergeCell ref="A54:A56"/>
    <mergeCell ref="B71:B74"/>
    <mergeCell ref="B68:B70"/>
    <mergeCell ref="A68:A70"/>
    <mergeCell ref="A71:A74"/>
    <mergeCell ref="A1:G1"/>
    <mergeCell ref="A2:G2"/>
    <mergeCell ref="A75:B75"/>
    <mergeCell ref="B5:G5"/>
    <mergeCell ref="B23:G23"/>
    <mergeCell ref="B40:G40"/>
    <mergeCell ref="B57:G57"/>
    <mergeCell ref="B19:B22"/>
    <mergeCell ref="A19:A22"/>
    <mergeCell ref="B37:B3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49" t="s">
        <v>99</v>
      </c>
      <c r="C1" s="49"/>
      <c r="D1" s="53"/>
      <c r="E1" s="53"/>
      <c r="F1" s="53"/>
    </row>
    <row r="2" spans="2:6" ht="15">
      <c r="B2" s="49" t="s">
        <v>100</v>
      </c>
      <c r="C2" s="49"/>
      <c r="D2" s="53"/>
      <c r="E2" s="53"/>
      <c r="F2" s="53"/>
    </row>
    <row r="3" spans="2:6" ht="15">
      <c r="B3" s="50"/>
      <c r="C3" s="50"/>
      <c r="D3" s="54"/>
      <c r="E3" s="54"/>
      <c r="F3" s="54"/>
    </row>
    <row r="4" spans="2:6" ht="60">
      <c r="B4" s="50" t="s">
        <v>101</v>
      </c>
      <c r="C4" s="50"/>
      <c r="D4" s="54"/>
      <c r="E4" s="54"/>
      <c r="F4" s="54"/>
    </row>
    <row r="5" spans="2:6" ht="15">
      <c r="B5" s="50"/>
      <c r="C5" s="50"/>
      <c r="D5" s="54"/>
      <c r="E5" s="54"/>
      <c r="F5" s="54"/>
    </row>
    <row r="6" spans="2:6" ht="30">
      <c r="B6" s="49" t="s">
        <v>102</v>
      </c>
      <c r="C6" s="49"/>
      <c r="D6" s="53"/>
      <c r="E6" s="53" t="s">
        <v>103</v>
      </c>
      <c r="F6" s="53" t="s">
        <v>104</v>
      </c>
    </row>
    <row r="7" spans="2:6" ht="15.75" thickBot="1">
      <c r="B7" s="50"/>
      <c r="C7" s="50"/>
      <c r="D7" s="54"/>
      <c r="E7" s="54"/>
      <c r="F7" s="54"/>
    </row>
    <row r="8" spans="2:6" ht="60.75" thickBot="1">
      <c r="B8" s="51" t="s">
        <v>105</v>
      </c>
      <c r="C8" s="52"/>
      <c r="D8" s="55"/>
      <c r="E8" s="55">
        <v>7</v>
      </c>
      <c r="F8" s="56" t="s">
        <v>106</v>
      </c>
    </row>
    <row r="9" spans="2:6" ht="15">
      <c r="B9" s="50"/>
      <c r="C9" s="50"/>
      <c r="D9" s="54"/>
      <c r="E9" s="54"/>
      <c r="F9" s="54"/>
    </row>
    <row r="10" spans="2:6" ht="15">
      <c r="B10" s="50"/>
      <c r="C10" s="50"/>
      <c r="D10" s="54"/>
      <c r="E10" s="54"/>
      <c r="F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Ozero Dolgoe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2012-11-29T06:23:59Z</cp:lastPrinted>
  <dcterms:created xsi:type="dcterms:W3CDTF">2011-09-19T08:09:37Z</dcterms:created>
  <dcterms:modified xsi:type="dcterms:W3CDTF">2012-11-29T06:24:18Z</dcterms:modified>
  <cp:category/>
  <cp:version/>
  <cp:contentType/>
  <cp:contentStatus/>
</cp:coreProperties>
</file>